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1\"/>
    </mc:Choice>
  </mc:AlternateContent>
  <bookViews>
    <workbookView xWindow="0" yWindow="45" windowWidth="15960" windowHeight="11760" tabRatio="705"/>
  </bookViews>
  <sheets>
    <sheet name="9_sem" sheetId="17" r:id="rId1"/>
    <sheet name="Plan1" sheetId="35" r:id="rId2"/>
  </sheets>
  <definedNames>
    <definedName name="_xlnm._FilterDatabase" localSheetId="0" hidden="1">'9_sem'!$A$1:$X$57</definedName>
  </definedNames>
  <calcPr calcId="152511"/>
</workbook>
</file>

<file path=xl/calcChain.xml><?xml version="1.0" encoding="utf-8"?>
<calcChain xmlns="http://schemas.openxmlformats.org/spreadsheetml/2006/main">
  <c r="O39" i="17" l="1"/>
  <c r="O40" i="17"/>
  <c r="O41" i="17"/>
  <c r="O3" i="17"/>
  <c r="O4" i="17"/>
  <c r="O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2" i="17"/>
  <c r="T30" i="17" l="1"/>
  <c r="U30" i="17" s="1"/>
  <c r="V30" i="17" s="1"/>
  <c r="W30" i="17" s="1"/>
  <c r="X30" i="17" s="1"/>
  <c r="T41" i="17" l="1"/>
  <c r="U41" i="17"/>
  <c r="V41" i="17" s="1"/>
  <c r="W41" i="17" s="1"/>
  <c r="X41" i="17" s="1"/>
  <c r="T42" i="17"/>
  <c r="U42" i="17" s="1"/>
  <c r="V42" i="17" s="1"/>
  <c r="W42" i="17" s="1"/>
  <c r="X42" i="17" s="1"/>
  <c r="T43" i="17"/>
  <c r="U43" i="17" s="1"/>
  <c r="V43" i="17" s="1"/>
  <c r="W43" i="17" s="1"/>
  <c r="X43" i="17" s="1"/>
  <c r="T44" i="17"/>
  <c r="U44" i="17" s="1"/>
  <c r="V44" i="17" s="1"/>
  <c r="W44" i="17" s="1"/>
  <c r="X44" i="17" s="1"/>
  <c r="T45" i="17"/>
  <c r="U45" i="17"/>
  <c r="V45" i="17" s="1"/>
  <c r="W45" i="17" s="1"/>
  <c r="X45" i="17" s="1"/>
  <c r="T39" i="17"/>
  <c r="U39" i="17" s="1"/>
  <c r="V39" i="17" s="1"/>
  <c r="W39" i="17" s="1"/>
  <c r="X39" i="17" s="1"/>
  <c r="T25" i="17" l="1"/>
  <c r="U25" i="17" s="1"/>
  <c r="V25" i="17" s="1"/>
  <c r="T26" i="17"/>
  <c r="U26" i="17" s="1"/>
  <c r="V26" i="17" s="1"/>
  <c r="T31" i="17"/>
  <c r="U31" i="17" s="1"/>
  <c r="V31" i="17" s="1"/>
  <c r="T32" i="17"/>
  <c r="U32" i="17" s="1"/>
  <c r="V32" i="17" s="1"/>
  <c r="T33" i="17"/>
  <c r="U33" i="17" s="1"/>
  <c r="V33" i="17" s="1"/>
  <c r="T34" i="17"/>
  <c r="U34" i="17" s="1"/>
  <c r="V34" i="17" s="1"/>
  <c r="T35" i="17"/>
  <c r="U35" i="17" s="1"/>
  <c r="V35" i="17" s="1"/>
  <c r="T37" i="17"/>
  <c r="U37" i="17" s="1"/>
  <c r="V37" i="17" s="1"/>
  <c r="T40" i="17"/>
  <c r="U40" i="17" s="1"/>
  <c r="V40" i="17" s="1"/>
  <c r="W34" i="17" l="1"/>
  <c r="X34" i="17" s="1"/>
  <c r="W37" i="17"/>
  <c r="X37" i="17" s="1"/>
  <c r="W40" i="17"/>
  <c r="X40" i="17" s="1"/>
  <c r="W32" i="17"/>
  <c r="X32" i="17" s="1"/>
  <c r="W25" i="17"/>
  <c r="X25" i="17" s="1"/>
  <c r="W35" i="17"/>
  <c r="X35" i="17" s="1"/>
  <c r="W31" i="17"/>
  <c r="X31" i="17" s="1"/>
  <c r="W33" i="17"/>
  <c r="X33" i="17" s="1"/>
  <c r="W26" i="17"/>
  <c r="X26" i="17" s="1"/>
  <c r="T2" i="17"/>
  <c r="U2" i="17" s="1"/>
  <c r="V2" i="17" s="1"/>
  <c r="W2" i="17" s="1"/>
  <c r="T3" i="17"/>
  <c r="U3" i="17" s="1"/>
  <c r="V3" i="17" s="1"/>
  <c r="T4" i="17"/>
  <c r="U4" i="17" s="1"/>
  <c r="V4" i="17" s="1"/>
  <c r="T6" i="17"/>
  <c r="U6" i="17" s="1"/>
  <c r="V6" i="17" s="1"/>
  <c r="T7" i="17"/>
  <c r="U7" i="17" s="1"/>
  <c r="V7" i="17" s="1"/>
  <c r="T8" i="17"/>
  <c r="U8" i="17" s="1"/>
  <c r="V8" i="17" s="1"/>
  <c r="T10" i="17"/>
  <c r="U10" i="17" s="1"/>
  <c r="V10" i="17" s="1"/>
  <c r="T11" i="17"/>
  <c r="U11" i="17" s="1"/>
  <c r="V11" i="17" s="1"/>
  <c r="T13" i="17"/>
  <c r="U13" i="17" s="1"/>
  <c r="V13" i="17" s="1"/>
  <c r="T14" i="17"/>
  <c r="U14" i="17" s="1"/>
  <c r="V14" i="17" s="1"/>
  <c r="T15" i="17"/>
  <c r="U15" i="17" s="1"/>
  <c r="V15" i="17" s="1"/>
  <c r="T16" i="17"/>
  <c r="U16" i="17" s="1"/>
  <c r="V16" i="17" s="1"/>
  <c r="T17" i="17"/>
  <c r="U17" i="17" s="1"/>
  <c r="V17" i="17" s="1"/>
  <c r="T18" i="17"/>
  <c r="U18" i="17" s="1"/>
  <c r="V18" i="17" s="1"/>
  <c r="T20" i="17"/>
  <c r="U20" i="17" s="1"/>
  <c r="V20" i="17" s="1"/>
  <c r="T21" i="17"/>
  <c r="U21" i="17" s="1"/>
  <c r="V21" i="17" s="1"/>
  <c r="T22" i="17"/>
  <c r="U22" i="17" s="1"/>
  <c r="V22" i="17" s="1"/>
  <c r="T24" i="17"/>
  <c r="U24" i="17" s="1"/>
  <c r="V24" i="17" s="1"/>
  <c r="W20" i="17" l="1"/>
  <c r="X20" i="17" s="1"/>
  <c r="W10" i="17"/>
  <c r="X10" i="17" s="1"/>
  <c r="W13" i="17"/>
  <c r="X13" i="17" s="1"/>
  <c r="W3" i="17"/>
  <c r="X3" i="17" s="1"/>
  <c r="W15" i="17"/>
  <c r="X15" i="17" s="1"/>
  <c r="W7" i="17"/>
  <c r="X7" i="17" s="1"/>
  <c r="W17" i="17"/>
  <c r="X17" i="17" s="1"/>
  <c r="W16" i="17"/>
  <c r="X16" i="17" s="1"/>
  <c r="W8" i="17"/>
  <c r="X8" i="17" s="1"/>
  <c r="W24" i="17"/>
  <c r="X24" i="17" s="1"/>
  <c r="W11" i="17"/>
  <c r="X11" i="17" s="1"/>
  <c r="W22" i="17"/>
  <c r="X22" i="17" s="1"/>
  <c r="W18" i="17"/>
  <c r="X18" i="17" s="1"/>
  <c r="W6" i="17"/>
  <c r="X6" i="17" s="1"/>
  <c r="X2" i="17"/>
  <c r="W21" i="17"/>
  <c r="X21" i="17" s="1"/>
  <c r="W14" i="17"/>
  <c r="X14" i="17" s="1"/>
  <c r="W4" i="17"/>
  <c r="X4" i="17" s="1"/>
</calcChain>
</file>

<file path=xl/sharedStrings.xml><?xml version="1.0" encoding="utf-8"?>
<sst xmlns="http://schemas.openxmlformats.org/spreadsheetml/2006/main" count="159" uniqueCount="63">
  <si>
    <t>nord</t>
  </si>
  <si>
    <t>Nome</t>
  </si>
  <si>
    <t>Média final</t>
  </si>
  <si>
    <t>Prova 2B</t>
  </si>
  <si>
    <t>Média B2</t>
  </si>
  <si>
    <t>Média final ARREDONDADA</t>
  </si>
  <si>
    <t>Grupo</t>
  </si>
  <si>
    <t>Média B1</t>
  </si>
  <si>
    <t>ATIV tot</t>
  </si>
  <si>
    <t>Média B2 arredondada</t>
  </si>
  <si>
    <t>RA</t>
  </si>
  <si>
    <t>Legenda:</t>
  </si>
  <si>
    <t>A- Ausente</t>
  </si>
  <si>
    <t>NE- Não Entregou</t>
  </si>
  <si>
    <t>Adriano de Lima Moreira</t>
  </si>
  <si>
    <t>Adriano de Sousa Lima Duarte</t>
  </si>
  <si>
    <t>Ailton Wagner da Silva</t>
  </si>
  <si>
    <t>Almir Lotito Lima</t>
  </si>
  <si>
    <t>ANTONIO CARLOS VENTURA JUNIOR</t>
  </si>
  <si>
    <t>Asaph Gouvea da Silva</t>
  </si>
  <si>
    <t>Carlos Alexandre Gonçalves de Lima</t>
  </si>
  <si>
    <t>Cecilia Pereira dos Santos Matos</t>
  </si>
  <si>
    <t>Emerson Furtado da Silva</t>
  </si>
  <si>
    <t>Erik Fernandes da Cunha</t>
  </si>
  <si>
    <t>FELIPE DE OLIVEIRA GOMES PEREIRA</t>
  </si>
  <si>
    <t>Felipe Gomes de Freitas</t>
  </si>
  <si>
    <t>Felipe Jose de Oliveira Santos</t>
  </si>
  <si>
    <t>Felipe Robespierre Laforgia</t>
  </si>
  <si>
    <t>João Alexandre Mucciacito</t>
  </si>
  <si>
    <t>Jonathan de Souza Santos</t>
  </si>
  <si>
    <t>LEONARDO HENRIQUE DA SILVA</t>
  </si>
  <si>
    <t>Matheus Alves de Souza</t>
  </si>
  <si>
    <t>Paulo Roberto Ferreira</t>
  </si>
  <si>
    <t>Rafael Oliveira da Silva</t>
  </si>
  <si>
    <t>Rogerio Afonso Candido</t>
  </si>
  <si>
    <t>Rogerio Aparecido de Oliveira</t>
  </si>
  <si>
    <t>Rogério dos Santos Pereira</t>
  </si>
  <si>
    <t>Ronario Rodrigues leal</t>
  </si>
  <si>
    <t>Thiago Aramis Goncalves</t>
  </si>
  <si>
    <t>Thiago Manoel da Silva</t>
  </si>
  <si>
    <t>Vinicius Lucio Bronzatti</t>
  </si>
  <si>
    <t>Carlos Alberto Ribeiro</t>
  </si>
  <si>
    <t>Herbert André de Oliveira Garcia</t>
  </si>
  <si>
    <t>Edson Aparecido Veríssimo Barbosa</t>
  </si>
  <si>
    <t>Reinaldo Jeová da Silva</t>
  </si>
  <si>
    <t>Tiago Mota B. Santos</t>
  </si>
  <si>
    <t>Palestra1</t>
  </si>
  <si>
    <t>Q1</t>
  </si>
  <si>
    <t>Resumo_1</t>
  </si>
  <si>
    <t>Presença</t>
  </si>
  <si>
    <t>Participação</t>
  </si>
  <si>
    <t>Palestra2</t>
  </si>
  <si>
    <t>Q2</t>
  </si>
  <si>
    <t>Resumo</t>
  </si>
  <si>
    <t>Alessandro Silva Gonçalves</t>
  </si>
  <si>
    <t>Renato Sanches Pinheiro</t>
  </si>
  <si>
    <t>Rodrigo Barbosa Bianchini</t>
  </si>
  <si>
    <t>Wellington de Lima Fonseca</t>
  </si>
  <si>
    <t>Danilo Rodrigo de Mattos</t>
  </si>
  <si>
    <t>-</t>
  </si>
  <si>
    <t>Marcelo Bela Ferracini</t>
  </si>
  <si>
    <t>Douglas Ueno</t>
  </si>
  <si>
    <t>Hugo Osvaldo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</si>
</sst>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5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Y61"/>
  <sheetViews>
    <sheetView showGridLines="0" tabSelected="1" zoomScaleNormal="100" workbookViewId="0">
      <pane xSplit="4" ySplit="1" topLeftCell="E2" activePane="bottomRight" state="frozen"/>
      <selection activeCell="E19" sqref="E19"/>
      <selection pane="topRight" activeCell="E19" sqref="E19"/>
      <selection pane="bottomLeft" activeCell="E19" sqref="E19"/>
      <selection pane="bottomRight" activeCell="O41" sqref="O41"/>
    </sheetView>
  </sheetViews>
  <sheetFormatPr defaultColWidth="6.59765625" defaultRowHeight="15" customHeight="1" x14ac:dyDescent="0.2"/>
  <cols>
    <col min="1" max="1" width="2.19921875" style="1" customWidth="1"/>
    <col min="2" max="2" width="3.09765625" style="1" customWidth="1"/>
    <col min="3" max="3" width="8.19921875" style="1" customWidth="1"/>
    <col min="4" max="4" width="23.69921875" style="1" customWidth="1"/>
    <col min="5" max="5" width="5.8984375" style="1" customWidth="1"/>
    <col min="6" max="7" width="7.796875" style="1" customWidth="1"/>
    <col min="8" max="8" width="6" style="1" customWidth="1"/>
    <col min="9" max="14" width="8.69921875" style="1" customWidth="1"/>
    <col min="15" max="15" width="8.5" style="1" customWidth="1"/>
    <col min="16" max="16" width="6.59765625" style="1" customWidth="1"/>
    <col min="17" max="17" width="4.296875" style="1" bestFit="1" customWidth="1"/>
    <col min="18" max="18" width="4.59765625" style="1" customWidth="1"/>
    <col min="19" max="19" width="4.8984375" style="1" customWidth="1"/>
    <col min="20" max="259" width="6.59765625" style="1" customWidth="1"/>
    <col min="260" max="16384" width="6.59765625" style="2"/>
  </cols>
  <sheetData>
    <row r="1" spans="1:24" ht="33.75" customHeight="1" x14ac:dyDescent="0.2">
      <c r="A1" s="3" t="s">
        <v>6</v>
      </c>
      <c r="B1" s="3" t="s">
        <v>0</v>
      </c>
      <c r="C1" s="3" t="s">
        <v>10</v>
      </c>
      <c r="D1" s="3" t="s">
        <v>1</v>
      </c>
      <c r="E1" s="3" t="s">
        <v>46</v>
      </c>
      <c r="F1" s="3" t="s">
        <v>49</v>
      </c>
      <c r="G1" s="3" t="s">
        <v>50</v>
      </c>
      <c r="H1" s="3" t="s">
        <v>47</v>
      </c>
      <c r="I1" s="3" t="s">
        <v>48</v>
      </c>
      <c r="J1" s="3" t="s">
        <v>51</v>
      </c>
      <c r="K1" s="3" t="s">
        <v>49</v>
      </c>
      <c r="L1" s="3" t="s">
        <v>50</v>
      </c>
      <c r="M1" s="3" t="s">
        <v>52</v>
      </c>
      <c r="N1" s="3" t="s">
        <v>53</v>
      </c>
      <c r="O1" s="4" t="s">
        <v>7</v>
      </c>
      <c r="P1" s="3" t="s">
        <v>3</v>
      </c>
      <c r="Q1" s="5"/>
      <c r="R1" s="5"/>
      <c r="S1" s="5"/>
      <c r="T1" s="4" t="s">
        <v>8</v>
      </c>
      <c r="U1" s="3" t="s">
        <v>4</v>
      </c>
      <c r="V1" s="5" t="s">
        <v>9</v>
      </c>
      <c r="W1" s="5" t="s">
        <v>2</v>
      </c>
      <c r="X1" s="5" t="s">
        <v>5</v>
      </c>
    </row>
    <row r="2" spans="1:24" ht="15" customHeight="1" x14ac:dyDescent="0.25">
      <c r="A2" s="6"/>
      <c r="B2" s="6">
        <v>1</v>
      </c>
      <c r="C2" s="9">
        <v>111583985</v>
      </c>
      <c r="D2" s="9" t="s">
        <v>14</v>
      </c>
      <c r="E2" s="7" t="s">
        <v>59</v>
      </c>
      <c r="F2" s="7">
        <v>2</v>
      </c>
      <c r="G2" s="7">
        <v>2</v>
      </c>
      <c r="H2" s="7">
        <v>3</v>
      </c>
      <c r="I2" s="7">
        <v>2.5</v>
      </c>
      <c r="J2" s="7" t="s">
        <v>59</v>
      </c>
      <c r="K2" s="7">
        <v>2</v>
      </c>
      <c r="L2" s="7">
        <v>2</v>
      </c>
      <c r="M2" s="7">
        <v>3</v>
      </c>
      <c r="N2" s="7">
        <v>0</v>
      </c>
      <c r="O2" s="7">
        <f>SUM(E2:N2)/2</f>
        <v>8.25</v>
      </c>
      <c r="P2" s="7"/>
      <c r="Q2" s="7"/>
      <c r="R2" s="7"/>
      <c r="S2" s="7"/>
      <c r="T2" s="7">
        <f>Q2+R2+S2</f>
        <v>0</v>
      </c>
      <c r="U2" s="7">
        <f>0.8*P2+0.2*T2</f>
        <v>0</v>
      </c>
      <c r="V2" s="7">
        <f>INT((U2)*10+0.4)/10</f>
        <v>0</v>
      </c>
      <c r="W2" s="8">
        <f>0.4*O2+0.6*V2</f>
        <v>3.3000000000000003</v>
      </c>
      <c r="X2" s="8">
        <f>INT((W2)*10+0.4)/10</f>
        <v>3.3</v>
      </c>
    </row>
    <row r="3" spans="1:24" ht="15" customHeight="1" x14ac:dyDescent="0.25">
      <c r="A3" s="6"/>
      <c r="B3" s="6">
        <v>2</v>
      </c>
      <c r="C3" s="9">
        <v>111254280</v>
      </c>
      <c r="D3" s="9" t="s">
        <v>15</v>
      </c>
      <c r="E3" s="7" t="s">
        <v>59</v>
      </c>
      <c r="F3" s="7">
        <v>2</v>
      </c>
      <c r="G3" s="7">
        <v>2</v>
      </c>
      <c r="H3" s="7">
        <v>2.75</v>
      </c>
      <c r="I3" s="7">
        <v>3</v>
      </c>
      <c r="J3" s="7">
        <v>8</v>
      </c>
      <c r="K3" s="7" t="s">
        <v>59</v>
      </c>
      <c r="L3" s="7" t="s">
        <v>59</v>
      </c>
      <c r="M3" s="7" t="s">
        <v>59</v>
      </c>
      <c r="N3" s="7" t="s">
        <v>59</v>
      </c>
      <c r="O3" s="7">
        <f t="shared" ref="O3:O41" si="0">SUM(E3:N3)/2</f>
        <v>8.875</v>
      </c>
      <c r="P3" s="7"/>
      <c r="Q3" s="7"/>
      <c r="R3" s="7"/>
      <c r="S3" s="7"/>
      <c r="T3" s="7">
        <f t="shared" ref="T3:T22" si="1">Q3+R3+S3</f>
        <v>0</v>
      </c>
      <c r="U3" s="7">
        <f t="shared" ref="U3:U22" si="2">0.8*P3+0.2*T3</f>
        <v>0</v>
      </c>
      <c r="V3" s="7">
        <f t="shared" ref="V3:V22" si="3">INT((U3)*10+0.4)/10</f>
        <v>0</v>
      </c>
      <c r="W3" s="8">
        <f t="shared" ref="W3:W22" si="4">0.4*O3+0.6*V3</f>
        <v>3.5500000000000003</v>
      </c>
      <c r="X3" s="8">
        <f t="shared" ref="X3:X22" si="5">INT((W3)*10+0.4)/10</f>
        <v>3.5</v>
      </c>
    </row>
    <row r="4" spans="1:24" ht="15" customHeight="1" x14ac:dyDescent="0.25">
      <c r="A4" s="6"/>
      <c r="B4" s="6">
        <v>3</v>
      </c>
      <c r="C4" s="9">
        <v>111265800</v>
      </c>
      <c r="D4" s="9" t="s">
        <v>16</v>
      </c>
      <c r="E4" s="7" t="s">
        <v>59</v>
      </c>
      <c r="F4" s="7">
        <v>2</v>
      </c>
      <c r="G4" s="7">
        <v>2</v>
      </c>
      <c r="H4" s="7">
        <v>3</v>
      </c>
      <c r="I4" s="7">
        <v>3</v>
      </c>
      <c r="J4" s="7" t="s">
        <v>59</v>
      </c>
      <c r="K4" s="7">
        <v>2</v>
      </c>
      <c r="L4" s="7">
        <v>2</v>
      </c>
      <c r="M4" s="7">
        <v>3</v>
      </c>
      <c r="N4" s="7">
        <v>3</v>
      </c>
      <c r="O4" s="7">
        <f t="shared" si="0"/>
        <v>10</v>
      </c>
      <c r="P4" s="7"/>
      <c r="Q4" s="7"/>
      <c r="R4" s="7"/>
      <c r="S4" s="7"/>
      <c r="T4" s="7">
        <f t="shared" si="1"/>
        <v>0</v>
      </c>
      <c r="U4" s="7">
        <f t="shared" si="2"/>
        <v>0</v>
      </c>
      <c r="V4" s="7">
        <f t="shared" si="3"/>
        <v>0</v>
      </c>
      <c r="W4" s="8">
        <f t="shared" si="4"/>
        <v>4</v>
      </c>
      <c r="X4" s="8">
        <f t="shared" si="5"/>
        <v>4</v>
      </c>
    </row>
    <row r="5" spans="1:24" ht="15" customHeight="1" x14ac:dyDescent="0.25">
      <c r="A5" s="6"/>
      <c r="B5" s="6">
        <v>4</v>
      </c>
      <c r="C5" s="9">
        <v>1570189149</v>
      </c>
      <c r="D5" s="9" t="s">
        <v>54</v>
      </c>
      <c r="E5" s="7" t="s">
        <v>59</v>
      </c>
      <c r="F5" s="7">
        <v>0</v>
      </c>
      <c r="G5" s="7">
        <v>2</v>
      </c>
      <c r="H5" s="7">
        <v>2.75</v>
      </c>
      <c r="I5" s="7">
        <v>2</v>
      </c>
      <c r="J5" s="7" t="s">
        <v>59</v>
      </c>
      <c r="K5" s="7">
        <v>2</v>
      </c>
      <c r="L5" s="7">
        <v>2</v>
      </c>
      <c r="M5" s="7">
        <v>3</v>
      </c>
      <c r="N5" s="7">
        <v>3</v>
      </c>
      <c r="O5" s="7">
        <f t="shared" si="0"/>
        <v>8.375</v>
      </c>
      <c r="P5" s="7"/>
      <c r="Q5" s="7"/>
      <c r="R5" s="7"/>
      <c r="S5" s="7"/>
      <c r="T5" s="7"/>
      <c r="U5" s="7"/>
      <c r="V5" s="7"/>
      <c r="W5" s="8"/>
      <c r="X5" s="8"/>
    </row>
    <row r="6" spans="1:24" ht="15" customHeight="1" x14ac:dyDescent="0.25">
      <c r="A6" s="6"/>
      <c r="B6" s="6">
        <v>5</v>
      </c>
      <c r="C6" s="9">
        <v>1299289791</v>
      </c>
      <c r="D6" s="9" t="s">
        <v>17</v>
      </c>
      <c r="E6" s="7" t="s">
        <v>59</v>
      </c>
      <c r="F6" s="7">
        <v>2</v>
      </c>
      <c r="G6" s="7">
        <v>0</v>
      </c>
      <c r="H6" s="7">
        <v>2.5</v>
      </c>
      <c r="I6" s="7">
        <v>1.5</v>
      </c>
      <c r="J6" s="7" t="s">
        <v>59</v>
      </c>
      <c r="K6" s="7">
        <v>2</v>
      </c>
      <c r="L6" s="7">
        <v>2</v>
      </c>
      <c r="M6" s="7">
        <v>3</v>
      </c>
      <c r="N6" s="7">
        <v>3</v>
      </c>
      <c r="O6" s="7">
        <f t="shared" si="0"/>
        <v>8</v>
      </c>
      <c r="P6" s="7"/>
      <c r="Q6" s="7"/>
      <c r="R6" s="7"/>
      <c r="S6" s="7"/>
      <c r="T6" s="7">
        <f t="shared" ref="T6" si="6">Q6+R6+S6</f>
        <v>0</v>
      </c>
      <c r="U6" s="7">
        <f t="shared" ref="U6" si="7">0.8*P6+0.2*T6</f>
        <v>0</v>
      </c>
      <c r="V6" s="7">
        <f t="shared" ref="V6" si="8">INT((U6)*10+0.4)/10</f>
        <v>0</v>
      </c>
      <c r="W6" s="8">
        <f t="shared" ref="W6" si="9">0.4*O6+0.6*V6</f>
        <v>3.2</v>
      </c>
      <c r="X6" s="8">
        <f t="shared" ref="X6" si="10">INT((W6)*10+0.4)/10</f>
        <v>3.2</v>
      </c>
    </row>
    <row r="7" spans="1:24" ht="15" customHeight="1" x14ac:dyDescent="0.25">
      <c r="A7" s="6"/>
      <c r="B7" s="6">
        <v>6</v>
      </c>
      <c r="C7" s="9">
        <v>8483188044</v>
      </c>
      <c r="D7" s="9" t="s">
        <v>18</v>
      </c>
      <c r="E7" s="7" t="s">
        <v>59</v>
      </c>
      <c r="F7" s="7">
        <v>0</v>
      </c>
      <c r="G7" s="7">
        <v>0</v>
      </c>
      <c r="H7" s="7">
        <v>3</v>
      </c>
      <c r="I7" s="7">
        <v>0</v>
      </c>
      <c r="J7" s="7" t="s">
        <v>59</v>
      </c>
      <c r="K7" s="7">
        <v>2</v>
      </c>
      <c r="L7" s="7">
        <v>0</v>
      </c>
      <c r="M7" s="7">
        <v>2.75</v>
      </c>
      <c r="N7" s="7">
        <v>3</v>
      </c>
      <c r="O7" s="7">
        <f t="shared" si="0"/>
        <v>5.375</v>
      </c>
      <c r="P7" s="7"/>
      <c r="Q7" s="7"/>
      <c r="R7" s="7"/>
      <c r="S7" s="7"/>
      <c r="T7" s="7">
        <f t="shared" si="1"/>
        <v>0</v>
      </c>
      <c r="U7" s="7">
        <f t="shared" si="2"/>
        <v>0</v>
      </c>
      <c r="V7" s="7">
        <f t="shared" si="3"/>
        <v>0</v>
      </c>
      <c r="W7" s="8">
        <f t="shared" si="4"/>
        <v>2.15</v>
      </c>
      <c r="X7" s="8">
        <f t="shared" si="5"/>
        <v>2.1</v>
      </c>
    </row>
    <row r="8" spans="1:24" ht="15" customHeight="1" x14ac:dyDescent="0.25">
      <c r="A8" s="6"/>
      <c r="B8" s="6">
        <v>7</v>
      </c>
      <c r="C8" s="9">
        <v>100865585</v>
      </c>
      <c r="D8" s="9" t="s">
        <v>19</v>
      </c>
      <c r="E8" s="7" t="s">
        <v>59</v>
      </c>
      <c r="F8" s="7">
        <v>2</v>
      </c>
      <c r="G8" s="7">
        <v>0</v>
      </c>
      <c r="H8" s="7">
        <v>3</v>
      </c>
      <c r="I8" s="7">
        <v>0</v>
      </c>
      <c r="J8" s="7" t="s">
        <v>59</v>
      </c>
      <c r="K8" s="7">
        <v>2</v>
      </c>
      <c r="L8" s="7">
        <v>2</v>
      </c>
      <c r="M8" s="7">
        <v>3</v>
      </c>
      <c r="N8" s="7">
        <v>3</v>
      </c>
      <c r="O8" s="7">
        <f t="shared" si="0"/>
        <v>7.5</v>
      </c>
      <c r="P8" s="7"/>
      <c r="Q8" s="7"/>
      <c r="R8" s="7"/>
      <c r="S8" s="7"/>
      <c r="T8" s="7">
        <f t="shared" si="1"/>
        <v>0</v>
      </c>
      <c r="U8" s="7">
        <f t="shared" si="2"/>
        <v>0</v>
      </c>
      <c r="V8" s="7">
        <f t="shared" si="3"/>
        <v>0</v>
      </c>
      <c r="W8" s="8">
        <f t="shared" si="4"/>
        <v>3</v>
      </c>
      <c r="X8" s="8">
        <f t="shared" si="5"/>
        <v>3</v>
      </c>
    </row>
    <row r="9" spans="1:24" ht="15" customHeight="1" x14ac:dyDescent="0.25">
      <c r="A9" s="6"/>
      <c r="B9" s="6">
        <v>8</v>
      </c>
      <c r="C9" s="9">
        <v>1299527249</v>
      </c>
      <c r="D9" s="9" t="s">
        <v>41</v>
      </c>
      <c r="E9" s="7" t="s">
        <v>59</v>
      </c>
      <c r="F9" s="7">
        <v>2</v>
      </c>
      <c r="G9" s="7">
        <v>2</v>
      </c>
      <c r="H9" s="7">
        <v>3</v>
      </c>
      <c r="I9" s="7">
        <v>3</v>
      </c>
      <c r="J9" s="7" t="s">
        <v>59</v>
      </c>
      <c r="K9" s="7">
        <v>2</v>
      </c>
      <c r="L9" s="7">
        <v>2</v>
      </c>
      <c r="M9" s="7">
        <v>3</v>
      </c>
      <c r="N9" s="7">
        <v>3</v>
      </c>
      <c r="O9" s="7">
        <f t="shared" si="0"/>
        <v>10</v>
      </c>
      <c r="P9" s="7"/>
      <c r="Q9" s="7"/>
      <c r="R9" s="7"/>
      <c r="S9" s="7"/>
      <c r="T9" s="7"/>
      <c r="U9" s="7"/>
      <c r="V9" s="7"/>
      <c r="W9" s="8"/>
      <c r="X9" s="8"/>
    </row>
    <row r="10" spans="1:24" ht="15" customHeight="1" x14ac:dyDescent="0.25">
      <c r="A10" s="6"/>
      <c r="B10" s="6">
        <v>9</v>
      </c>
      <c r="C10" s="9">
        <v>7420667172</v>
      </c>
      <c r="D10" s="9" t="s">
        <v>20</v>
      </c>
      <c r="E10" s="7" t="s">
        <v>59</v>
      </c>
      <c r="F10" s="7">
        <v>0</v>
      </c>
      <c r="G10" s="7">
        <v>2</v>
      </c>
      <c r="H10" s="7">
        <v>3</v>
      </c>
      <c r="I10" s="7">
        <v>3</v>
      </c>
      <c r="J10" s="7" t="s">
        <v>59</v>
      </c>
      <c r="K10" s="7">
        <v>2</v>
      </c>
      <c r="L10" s="7">
        <v>2</v>
      </c>
      <c r="M10" s="7">
        <v>2.75</v>
      </c>
      <c r="N10" s="7">
        <v>3</v>
      </c>
      <c r="O10" s="7">
        <f t="shared" si="0"/>
        <v>8.875</v>
      </c>
      <c r="P10" s="7"/>
      <c r="Q10" s="7"/>
      <c r="R10" s="7"/>
      <c r="S10" s="7"/>
      <c r="T10" s="7">
        <f t="shared" si="1"/>
        <v>0</v>
      </c>
      <c r="U10" s="7">
        <f t="shared" si="2"/>
        <v>0</v>
      </c>
      <c r="V10" s="7">
        <f t="shared" si="3"/>
        <v>0</v>
      </c>
      <c r="W10" s="8">
        <f t="shared" si="4"/>
        <v>3.5500000000000003</v>
      </c>
      <c r="X10" s="8">
        <f t="shared" si="5"/>
        <v>3.5</v>
      </c>
    </row>
    <row r="11" spans="1:24" ht="15" customHeight="1" x14ac:dyDescent="0.25">
      <c r="A11" s="6"/>
      <c r="B11" s="6">
        <v>10</v>
      </c>
      <c r="C11" s="9">
        <v>8202834036</v>
      </c>
      <c r="D11" s="9" t="s">
        <v>21</v>
      </c>
      <c r="E11" s="7" t="s">
        <v>59</v>
      </c>
      <c r="F11" s="7">
        <v>2</v>
      </c>
      <c r="G11" s="7">
        <v>0</v>
      </c>
      <c r="H11" s="7">
        <v>3</v>
      </c>
      <c r="I11" s="7">
        <v>1.5</v>
      </c>
      <c r="J11" s="7" t="s">
        <v>59</v>
      </c>
      <c r="K11" s="7">
        <v>2</v>
      </c>
      <c r="L11" s="7">
        <v>2</v>
      </c>
      <c r="M11" s="7">
        <v>3</v>
      </c>
      <c r="N11" s="7">
        <v>3</v>
      </c>
      <c r="O11" s="7">
        <f t="shared" si="0"/>
        <v>8.25</v>
      </c>
      <c r="P11" s="7"/>
      <c r="Q11" s="7"/>
      <c r="R11" s="7"/>
      <c r="S11" s="7"/>
      <c r="T11" s="7">
        <f t="shared" si="1"/>
        <v>0</v>
      </c>
      <c r="U11" s="7">
        <f t="shared" si="2"/>
        <v>0</v>
      </c>
      <c r="V11" s="7">
        <f t="shared" si="3"/>
        <v>0</v>
      </c>
      <c r="W11" s="8">
        <f t="shared" si="4"/>
        <v>3.3000000000000003</v>
      </c>
      <c r="X11" s="8">
        <f t="shared" si="5"/>
        <v>3.3</v>
      </c>
    </row>
    <row r="12" spans="1:24" ht="15" customHeight="1" x14ac:dyDescent="0.25">
      <c r="A12" s="6"/>
      <c r="B12" s="6">
        <v>11</v>
      </c>
      <c r="C12" s="9">
        <v>111310970</v>
      </c>
      <c r="D12" s="9" t="s">
        <v>43</v>
      </c>
      <c r="E12" s="7" t="s">
        <v>59</v>
      </c>
      <c r="F12" s="7">
        <v>2</v>
      </c>
      <c r="G12" s="7">
        <v>2</v>
      </c>
      <c r="H12" s="7">
        <v>3</v>
      </c>
      <c r="I12" s="7">
        <v>2.75</v>
      </c>
      <c r="J12" s="7" t="s">
        <v>59</v>
      </c>
      <c r="K12" s="7">
        <v>2</v>
      </c>
      <c r="L12" s="7">
        <v>2</v>
      </c>
      <c r="M12" s="7">
        <v>3</v>
      </c>
      <c r="N12" s="7">
        <v>3</v>
      </c>
      <c r="O12" s="7">
        <f t="shared" si="0"/>
        <v>9.875</v>
      </c>
      <c r="P12" s="7"/>
      <c r="Q12" s="7"/>
      <c r="R12" s="7"/>
      <c r="S12" s="7"/>
      <c r="T12" s="7"/>
      <c r="U12" s="7"/>
      <c r="V12" s="7"/>
      <c r="W12" s="8"/>
      <c r="X12" s="8"/>
    </row>
    <row r="13" spans="1:24" ht="15" customHeight="1" x14ac:dyDescent="0.25">
      <c r="A13" s="6"/>
      <c r="B13" s="6">
        <v>12</v>
      </c>
      <c r="C13" s="9">
        <v>111271878</v>
      </c>
      <c r="D13" s="9" t="s">
        <v>22</v>
      </c>
      <c r="E13" s="7" t="s">
        <v>59</v>
      </c>
      <c r="F13" s="7">
        <v>0</v>
      </c>
      <c r="G13" s="7">
        <v>0</v>
      </c>
      <c r="H13" s="7">
        <v>3</v>
      </c>
      <c r="I13" s="7">
        <v>2.5</v>
      </c>
      <c r="J13" s="7" t="s">
        <v>59</v>
      </c>
      <c r="K13" s="7">
        <v>2</v>
      </c>
      <c r="L13" s="7">
        <v>2</v>
      </c>
      <c r="M13" s="7">
        <v>3</v>
      </c>
      <c r="N13" s="7">
        <v>0</v>
      </c>
      <c r="O13" s="7">
        <f t="shared" si="0"/>
        <v>6.25</v>
      </c>
      <c r="P13" s="7"/>
      <c r="Q13" s="7"/>
      <c r="R13" s="7"/>
      <c r="S13" s="7"/>
      <c r="T13" s="7">
        <f t="shared" si="1"/>
        <v>0</v>
      </c>
      <c r="U13" s="7">
        <f t="shared" si="2"/>
        <v>0</v>
      </c>
      <c r="V13" s="7">
        <f t="shared" si="3"/>
        <v>0</v>
      </c>
      <c r="W13" s="8">
        <f t="shared" si="4"/>
        <v>2.5</v>
      </c>
      <c r="X13" s="8">
        <f t="shared" si="5"/>
        <v>2.5</v>
      </c>
    </row>
    <row r="14" spans="1:24" ht="15" customHeight="1" x14ac:dyDescent="0.25">
      <c r="A14" s="6"/>
      <c r="B14" s="6">
        <v>13</v>
      </c>
      <c r="C14" s="9">
        <v>111470340</v>
      </c>
      <c r="D14" s="9" t="s">
        <v>23</v>
      </c>
      <c r="E14" s="7" t="s">
        <v>59</v>
      </c>
      <c r="F14" s="7">
        <v>1</v>
      </c>
      <c r="G14" s="7">
        <v>1</v>
      </c>
      <c r="H14" s="7">
        <v>3</v>
      </c>
      <c r="I14" s="7">
        <v>2.75</v>
      </c>
      <c r="J14" s="7" t="s">
        <v>59</v>
      </c>
      <c r="K14" s="7">
        <v>2</v>
      </c>
      <c r="L14" s="7">
        <v>2</v>
      </c>
      <c r="M14" s="7">
        <v>3</v>
      </c>
      <c r="N14" s="7">
        <v>3</v>
      </c>
      <c r="O14" s="7">
        <f t="shared" si="0"/>
        <v>8.875</v>
      </c>
      <c r="P14" s="7"/>
      <c r="Q14" s="7"/>
      <c r="R14" s="7"/>
      <c r="S14" s="7"/>
      <c r="T14" s="7">
        <f t="shared" si="1"/>
        <v>0</v>
      </c>
      <c r="U14" s="7">
        <f t="shared" si="2"/>
        <v>0</v>
      </c>
      <c r="V14" s="7">
        <f t="shared" si="3"/>
        <v>0</v>
      </c>
      <c r="W14" s="8">
        <f t="shared" si="4"/>
        <v>3.5500000000000003</v>
      </c>
      <c r="X14" s="8">
        <f t="shared" si="5"/>
        <v>3.5</v>
      </c>
    </row>
    <row r="15" spans="1:24" ht="15" customHeight="1" x14ac:dyDescent="0.25">
      <c r="A15" s="6"/>
      <c r="B15" s="6">
        <v>14</v>
      </c>
      <c r="C15" s="9">
        <v>1299199545</v>
      </c>
      <c r="D15" s="9" t="s">
        <v>24</v>
      </c>
      <c r="E15" s="7" t="s">
        <v>59</v>
      </c>
      <c r="F15" s="7">
        <v>2</v>
      </c>
      <c r="G15" s="7">
        <v>0</v>
      </c>
      <c r="H15" s="7">
        <v>3</v>
      </c>
      <c r="I15" s="7">
        <v>1.5</v>
      </c>
      <c r="J15" s="7" t="s">
        <v>59</v>
      </c>
      <c r="K15" s="7">
        <v>2</v>
      </c>
      <c r="L15" s="7">
        <v>2</v>
      </c>
      <c r="M15" s="7">
        <v>3</v>
      </c>
      <c r="N15" s="7">
        <v>3</v>
      </c>
      <c r="O15" s="7">
        <f t="shared" si="0"/>
        <v>8.25</v>
      </c>
      <c r="P15" s="7"/>
      <c r="Q15" s="7"/>
      <c r="R15" s="7"/>
      <c r="S15" s="7"/>
      <c r="T15" s="7">
        <f t="shared" si="1"/>
        <v>0</v>
      </c>
      <c r="U15" s="7">
        <f t="shared" si="2"/>
        <v>0</v>
      </c>
      <c r="V15" s="7">
        <f t="shared" si="3"/>
        <v>0</v>
      </c>
      <c r="W15" s="8">
        <f t="shared" si="4"/>
        <v>3.3000000000000003</v>
      </c>
      <c r="X15" s="8">
        <f t="shared" si="5"/>
        <v>3.3</v>
      </c>
    </row>
    <row r="16" spans="1:24" ht="15" customHeight="1" x14ac:dyDescent="0.25">
      <c r="A16" s="6"/>
      <c r="B16" s="6">
        <v>15</v>
      </c>
      <c r="C16" s="9">
        <v>8491244600</v>
      </c>
      <c r="D16" s="9" t="s">
        <v>25</v>
      </c>
      <c r="E16" s="7" t="s">
        <v>59</v>
      </c>
      <c r="F16" s="7">
        <v>0</v>
      </c>
      <c r="G16" s="7">
        <v>0</v>
      </c>
      <c r="H16" s="7">
        <v>3</v>
      </c>
      <c r="I16" s="7">
        <v>0</v>
      </c>
      <c r="J16" s="7" t="s">
        <v>59</v>
      </c>
      <c r="K16" s="7">
        <v>2</v>
      </c>
      <c r="L16" s="7">
        <v>0</v>
      </c>
      <c r="M16" s="7">
        <v>2.75</v>
      </c>
      <c r="N16" s="7">
        <v>3</v>
      </c>
      <c r="O16" s="7">
        <f t="shared" si="0"/>
        <v>5.375</v>
      </c>
      <c r="P16" s="7"/>
      <c r="Q16" s="7"/>
      <c r="R16" s="7"/>
      <c r="S16" s="7"/>
      <c r="T16" s="7">
        <f t="shared" si="1"/>
        <v>0</v>
      </c>
      <c r="U16" s="7">
        <f t="shared" si="2"/>
        <v>0</v>
      </c>
      <c r="V16" s="7">
        <f t="shared" si="3"/>
        <v>0</v>
      </c>
      <c r="W16" s="8">
        <f t="shared" si="4"/>
        <v>2.15</v>
      </c>
      <c r="X16" s="8">
        <f t="shared" si="5"/>
        <v>2.1</v>
      </c>
    </row>
    <row r="17" spans="1:24" ht="15" customHeight="1" x14ac:dyDescent="0.25">
      <c r="A17" s="6"/>
      <c r="B17" s="6">
        <v>16</v>
      </c>
      <c r="C17" s="9">
        <v>111257786</v>
      </c>
      <c r="D17" s="9" t="s">
        <v>26</v>
      </c>
      <c r="E17" s="7" t="s">
        <v>59</v>
      </c>
      <c r="F17" s="7">
        <v>2</v>
      </c>
      <c r="G17" s="7">
        <v>2</v>
      </c>
      <c r="H17" s="7">
        <v>0</v>
      </c>
      <c r="I17" s="7">
        <v>2.75</v>
      </c>
      <c r="J17" s="7" t="s">
        <v>59</v>
      </c>
      <c r="K17" s="7">
        <v>2</v>
      </c>
      <c r="L17" s="7">
        <v>2</v>
      </c>
      <c r="M17" s="7">
        <v>3</v>
      </c>
      <c r="N17" s="7">
        <v>3</v>
      </c>
      <c r="O17" s="7">
        <f t="shared" si="0"/>
        <v>8.375</v>
      </c>
      <c r="P17" s="7"/>
      <c r="Q17" s="7"/>
      <c r="R17" s="7"/>
      <c r="S17" s="7"/>
      <c r="T17" s="7">
        <f t="shared" ref="T17" si="11">Q17+R17+S17</f>
        <v>0</v>
      </c>
      <c r="U17" s="7">
        <f t="shared" ref="U17" si="12">0.8*P17+0.2*T17</f>
        <v>0</v>
      </c>
      <c r="V17" s="7">
        <f t="shared" ref="V17" si="13">INT((U17)*10+0.4)/10</f>
        <v>0</v>
      </c>
      <c r="W17" s="8">
        <f t="shared" ref="W17" si="14">0.4*O17+0.6*V17</f>
        <v>3.35</v>
      </c>
      <c r="X17" s="8">
        <f t="shared" ref="X17" si="15">INT((W17)*10+0.4)/10</f>
        <v>3.3</v>
      </c>
    </row>
    <row r="18" spans="1:24" ht="15" customHeight="1" x14ac:dyDescent="0.25">
      <c r="A18" s="6"/>
      <c r="B18" s="6">
        <v>17</v>
      </c>
      <c r="C18" s="9">
        <v>4200052751</v>
      </c>
      <c r="D18" s="9" t="s">
        <v>27</v>
      </c>
      <c r="E18" s="7" t="s">
        <v>59</v>
      </c>
      <c r="F18" s="7">
        <v>0</v>
      </c>
      <c r="G18" s="7">
        <v>0</v>
      </c>
      <c r="H18" s="7">
        <v>3</v>
      </c>
      <c r="I18" s="7">
        <v>3</v>
      </c>
      <c r="J18" s="7" t="s">
        <v>59</v>
      </c>
      <c r="K18" s="7">
        <v>0</v>
      </c>
      <c r="L18" s="7">
        <v>0</v>
      </c>
      <c r="M18" s="7">
        <v>3</v>
      </c>
      <c r="N18" s="7">
        <v>3</v>
      </c>
      <c r="O18" s="7">
        <f t="shared" si="0"/>
        <v>6</v>
      </c>
      <c r="P18" s="7"/>
      <c r="Q18" s="7"/>
      <c r="R18" s="7"/>
      <c r="S18" s="7"/>
      <c r="T18" s="7">
        <f t="shared" si="1"/>
        <v>0</v>
      </c>
      <c r="U18" s="7">
        <f t="shared" si="2"/>
        <v>0</v>
      </c>
      <c r="V18" s="7">
        <f t="shared" si="3"/>
        <v>0</v>
      </c>
      <c r="W18" s="8">
        <f t="shared" si="4"/>
        <v>2.4000000000000004</v>
      </c>
      <c r="X18" s="8">
        <f t="shared" si="5"/>
        <v>2.4</v>
      </c>
    </row>
    <row r="19" spans="1:24" ht="15" customHeight="1" x14ac:dyDescent="0.25">
      <c r="A19" s="6"/>
      <c r="B19" s="6">
        <v>18</v>
      </c>
      <c r="C19" s="9">
        <v>5634123836</v>
      </c>
      <c r="D19" s="9" t="s">
        <v>42</v>
      </c>
      <c r="E19" s="7" t="s">
        <v>59</v>
      </c>
      <c r="F19" s="7">
        <v>2</v>
      </c>
      <c r="G19" s="7">
        <v>2</v>
      </c>
      <c r="H19" s="7">
        <v>3</v>
      </c>
      <c r="I19" s="7">
        <v>2.5</v>
      </c>
      <c r="J19" s="7" t="s">
        <v>59</v>
      </c>
      <c r="K19" s="7">
        <v>2</v>
      </c>
      <c r="L19" s="7">
        <v>2</v>
      </c>
      <c r="M19" s="7">
        <v>3</v>
      </c>
      <c r="N19" s="7">
        <v>0</v>
      </c>
      <c r="O19" s="7">
        <f t="shared" si="0"/>
        <v>8.25</v>
      </c>
      <c r="P19" s="7"/>
      <c r="Q19" s="7"/>
      <c r="R19" s="7"/>
      <c r="S19" s="7"/>
      <c r="T19" s="7"/>
      <c r="U19" s="7"/>
      <c r="V19" s="7"/>
      <c r="W19" s="8"/>
      <c r="X19" s="8"/>
    </row>
    <row r="20" spans="1:24" ht="15" customHeight="1" x14ac:dyDescent="0.25">
      <c r="A20" s="6"/>
      <c r="B20" s="6">
        <v>19</v>
      </c>
      <c r="C20" s="9">
        <v>7684735392</v>
      </c>
      <c r="D20" s="9" t="s">
        <v>28</v>
      </c>
      <c r="E20" s="7" t="s">
        <v>59</v>
      </c>
      <c r="F20" s="7">
        <v>0</v>
      </c>
      <c r="G20" s="7">
        <v>0</v>
      </c>
      <c r="H20" s="7">
        <v>0</v>
      </c>
      <c r="I20" s="7">
        <v>2.5</v>
      </c>
      <c r="J20" s="7" t="s">
        <v>59</v>
      </c>
      <c r="K20" s="7">
        <v>0</v>
      </c>
      <c r="L20" s="7">
        <v>0</v>
      </c>
      <c r="M20" s="7">
        <v>3</v>
      </c>
      <c r="N20" s="7">
        <v>0</v>
      </c>
      <c r="O20" s="7">
        <f t="shared" si="0"/>
        <v>2.75</v>
      </c>
      <c r="P20" s="7"/>
      <c r="Q20" s="7"/>
      <c r="R20" s="7"/>
      <c r="S20" s="7"/>
      <c r="T20" s="7">
        <f t="shared" si="1"/>
        <v>0</v>
      </c>
      <c r="U20" s="7">
        <f t="shared" si="2"/>
        <v>0</v>
      </c>
      <c r="V20" s="7">
        <f t="shared" si="3"/>
        <v>0</v>
      </c>
      <c r="W20" s="8">
        <f t="shared" si="4"/>
        <v>1.1000000000000001</v>
      </c>
      <c r="X20" s="8">
        <f t="shared" si="5"/>
        <v>1.1000000000000001</v>
      </c>
    </row>
    <row r="21" spans="1:24" ht="15" customHeight="1" x14ac:dyDescent="0.25">
      <c r="A21" s="6"/>
      <c r="B21" s="6">
        <v>20</v>
      </c>
      <c r="C21" s="9">
        <v>111323479</v>
      </c>
      <c r="D21" s="9" t="s">
        <v>29</v>
      </c>
      <c r="E21" s="7" t="s">
        <v>59</v>
      </c>
      <c r="F21" s="7">
        <v>2</v>
      </c>
      <c r="G21" s="7">
        <v>0</v>
      </c>
      <c r="H21" s="7">
        <v>3</v>
      </c>
      <c r="I21" s="7">
        <v>1.5</v>
      </c>
      <c r="J21" s="7" t="s">
        <v>59</v>
      </c>
      <c r="K21" s="7">
        <v>2</v>
      </c>
      <c r="L21" s="7">
        <v>2</v>
      </c>
      <c r="M21" s="7">
        <v>3</v>
      </c>
      <c r="N21" s="7">
        <v>3</v>
      </c>
      <c r="O21" s="7">
        <f t="shared" si="0"/>
        <v>8.25</v>
      </c>
      <c r="P21" s="7"/>
      <c r="Q21" s="7"/>
      <c r="R21" s="7"/>
      <c r="S21" s="7"/>
      <c r="T21" s="7">
        <f t="shared" si="1"/>
        <v>0</v>
      </c>
      <c r="U21" s="7">
        <f t="shared" si="2"/>
        <v>0</v>
      </c>
      <c r="V21" s="7">
        <f t="shared" si="3"/>
        <v>0</v>
      </c>
      <c r="W21" s="8">
        <f t="shared" si="4"/>
        <v>3.3000000000000003</v>
      </c>
      <c r="X21" s="8">
        <f t="shared" si="5"/>
        <v>3.3</v>
      </c>
    </row>
    <row r="22" spans="1:24" ht="15" customHeight="1" x14ac:dyDescent="0.25">
      <c r="A22" s="6"/>
      <c r="B22" s="6">
        <v>21</v>
      </c>
      <c r="C22" s="9">
        <v>1299102544</v>
      </c>
      <c r="D22" s="9" t="s">
        <v>30</v>
      </c>
      <c r="E22" s="7" t="s">
        <v>59</v>
      </c>
      <c r="F22" s="7">
        <v>2</v>
      </c>
      <c r="G22" s="7">
        <v>2</v>
      </c>
      <c r="H22" s="7">
        <v>3</v>
      </c>
      <c r="I22" s="7">
        <v>3</v>
      </c>
      <c r="J22" s="7" t="s">
        <v>59</v>
      </c>
      <c r="K22" s="7">
        <v>2</v>
      </c>
      <c r="L22" s="7">
        <v>2</v>
      </c>
      <c r="M22" s="7">
        <v>3</v>
      </c>
      <c r="N22" s="7">
        <v>3</v>
      </c>
      <c r="O22" s="7">
        <f t="shared" si="0"/>
        <v>10</v>
      </c>
      <c r="P22" s="7"/>
      <c r="Q22" s="7"/>
      <c r="R22" s="7"/>
      <c r="S22" s="7"/>
      <c r="T22" s="7">
        <f t="shared" si="1"/>
        <v>0</v>
      </c>
      <c r="U22" s="7">
        <f t="shared" si="2"/>
        <v>0</v>
      </c>
      <c r="V22" s="7">
        <f t="shared" si="3"/>
        <v>0</v>
      </c>
      <c r="W22" s="8">
        <f t="shared" si="4"/>
        <v>4</v>
      </c>
      <c r="X22" s="8">
        <f t="shared" si="5"/>
        <v>4</v>
      </c>
    </row>
    <row r="23" spans="1:24" ht="15" customHeight="1" x14ac:dyDescent="0.25">
      <c r="A23" s="6"/>
      <c r="B23" s="6">
        <v>22</v>
      </c>
      <c r="C23" s="9">
        <v>1299948984</v>
      </c>
      <c r="D23" s="9" t="s">
        <v>60</v>
      </c>
      <c r="E23" s="7" t="s">
        <v>59</v>
      </c>
      <c r="F23" s="7">
        <v>2</v>
      </c>
      <c r="G23" s="7">
        <v>0</v>
      </c>
      <c r="H23" s="7">
        <v>2.5</v>
      </c>
      <c r="I23" s="7">
        <v>1.5</v>
      </c>
      <c r="J23" s="7" t="s">
        <v>59</v>
      </c>
      <c r="K23" s="7">
        <v>2</v>
      </c>
      <c r="L23" s="7">
        <v>2</v>
      </c>
      <c r="M23" s="7">
        <v>3</v>
      </c>
      <c r="N23" s="7">
        <v>3</v>
      </c>
      <c r="O23" s="7">
        <f t="shared" si="0"/>
        <v>8</v>
      </c>
      <c r="P23" s="7"/>
      <c r="Q23" s="7"/>
      <c r="R23" s="7"/>
      <c r="S23" s="7"/>
      <c r="T23" s="7"/>
      <c r="U23" s="7"/>
      <c r="V23" s="7"/>
      <c r="W23" s="8"/>
      <c r="X23" s="8"/>
    </row>
    <row r="24" spans="1:24" ht="15" customHeight="1" x14ac:dyDescent="0.25">
      <c r="A24" s="6"/>
      <c r="B24" s="6">
        <v>23</v>
      </c>
      <c r="C24" s="9">
        <v>101006012</v>
      </c>
      <c r="D24" s="9" t="s">
        <v>31</v>
      </c>
      <c r="E24" s="7" t="s">
        <v>59</v>
      </c>
      <c r="F24" s="7">
        <v>2</v>
      </c>
      <c r="G24" s="7">
        <v>0</v>
      </c>
      <c r="H24" s="7">
        <v>3</v>
      </c>
      <c r="I24" s="7">
        <v>0</v>
      </c>
      <c r="J24" s="7" t="s">
        <v>59</v>
      </c>
      <c r="K24" s="7">
        <v>2</v>
      </c>
      <c r="L24" s="7">
        <v>2</v>
      </c>
      <c r="M24" s="7">
        <v>3</v>
      </c>
      <c r="N24" s="7">
        <v>3</v>
      </c>
      <c r="O24" s="7">
        <f t="shared" si="0"/>
        <v>7.5</v>
      </c>
      <c r="P24" s="7"/>
      <c r="Q24" s="7"/>
      <c r="R24" s="7"/>
      <c r="S24" s="7"/>
      <c r="T24" s="7">
        <f t="shared" ref="T24:T25" si="16">Q24+R24+S24</f>
        <v>0</v>
      </c>
      <c r="U24" s="7">
        <f t="shared" ref="U24:U25" si="17">0.8*P24+0.2*T24</f>
        <v>0</v>
      </c>
      <c r="V24" s="7">
        <f t="shared" ref="V24:V25" si="18">INT((U24)*10+0.4)/10</f>
        <v>0</v>
      </c>
      <c r="W24" s="8">
        <f t="shared" ref="W24:W25" si="19">0.4*O24+0.6*V24</f>
        <v>3</v>
      </c>
      <c r="X24" s="8">
        <f t="shared" ref="X24:X25" si="20">INT((W24)*10+0.4)/10</f>
        <v>3</v>
      </c>
    </row>
    <row r="25" spans="1:24" ht="15" customHeight="1" x14ac:dyDescent="0.25">
      <c r="A25" s="6"/>
      <c r="B25" s="6">
        <v>24</v>
      </c>
      <c r="C25" s="9">
        <v>111420873</v>
      </c>
      <c r="D25" s="9" t="s">
        <v>32</v>
      </c>
      <c r="E25" s="7" t="s">
        <v>59</v>
      </c>
      <c r="F25" s="7">
        <v>2</v>
      </c>
      <c r="G25" s="7">
        <v>2</v>
      </c>
      <c r="H25" s="7">
        <v>3</v>
      </c>
      <c r="I25" s="7">
        <v>2.75</v>
      </c>
      <c r="J25" s="7" t="s">
        <v>59</v>
      </c>
      <c r="K25" s="7">
        <v>2</v>
      </c>
      <c r="L25" s="7">
        <v>2</v>
      </c>
      <c r="M25" s="7">
        <v>3</v>
      </c>
      <c r="N25" s="7">
        <v>3</v>
      </c>
      <c r="O25" s="7">
        <f t="shared" si="0"/>
        <v>9.875</v>
      </c>
      <c r="P25" s="7"/>
      <c r="Q25" s="7"/>
      <c r="R25" s="7"/>
      <c r="S25" s="7"/>
      <c r="T25" s="7">
        <f t="shared" si="16"/>
        <v>0</v>
      </c>
      <c r="U25" s="7">
        <f t="shared" si="17"/>
        <v>0</v>
      </c>
      <c r="V25" s="7">
        <f t="shared" si="18"/>
        <v>0</v>
      </c>
      <c r="W25" s="8">
        <f t="shared" si="19"/>
        <v>3.95</v>
      </c>
      <c r="X25" s="8">
        <f t="shared" si="20"/>
        <v>3.9</v>
      </c>
    </row>
    <row r="26" spans="1:24" ht="15.75" customHeight="1" x14ac:dyDescent="0.25">
      <c r="A26" s="6"/>
      <c r="B26" s="6">
        <v>25</v>
      </c>
      <c r="C26" s="9">
        <v>111474469</v>
      </c>
      <c r="D26" s="9" t="s">
        <v>33</v>
      </c>
      <c r="E26" s="7" t="s">
        <v>59</v>
      </c>
      <c r="F26" s="7">
        <v>2</v>
      </c>
      <c r="G26" s="7">
        <v>2</v>
      </c>
      <c r="H26" s="7">
        <v>2.75</v>
      </c>
      <c r="I26" s="7">
        <v>3</v>
      </c>
      <c r="J26" s="7">
        <v>8</v>
      </c>
      <c r="K26" s="7" t="s">
        <v>59</v>
      </c>
      <c r="L26" s="7" t="s">
        <v>59</v>
      </c>
      <c r="M26" s="7" t="s">
        <v>59</v>
      </c>
      <c r="N26" s="7" t="s">
        <v>59</v>
      </c>
      <c r="O26" s="7">
        <f t="shared" si="0"/>
        <v>8.875</v>
      </c>
      <c r="P26" s="7"/>
      <c r="Q26" s="7"/>
      <c r="R26" s="7"/>
      <c r="S26" s="7"/>
      <c r="T26" s="7">
        <f t="shared" ref="T26:T41" si="21">Q26+R26+S26</f>
        <v>0</v>
      </c>
      <c r="U26" s="7">
        <f t="shared" ref="U26:U41" si="22">0.8*P26+0.2*T26</f>
        <v>0</v>
      </c>
      <c r="V26" s="7">
        <f t="shared" ref="V26:V41" si="23">INT((U26)*10+0.4)/10</f>
        <v>0</v>
      </c>
      <c r="W26" s="8">
        <f t="shared" ref="W26:W41" si="24">0.4*O26+0.6*V26</f>
        <v>3.5500000000000003</v>
      </c>
      <c r="X26" s="8">
        <f t="shared" ref="X26:X41" si="25">INT((W26)*10+0.4)/10</f>
        <v>3.5</v>
      </c>
    </row>
    <row r="27" spans="1:24" ht="15.75" customHeight="1" x14ac:dyDescent="0.25">
      <c r="A27" s="6"/>
      <c r="B27" s="6">
        <v>26</v>
      </c>
      <c r="C27" s="9">
        <v>111456541</v>
      </c>
      <c r="D27" s="9" t="s">
        <v>44</v>
      </c>
      <c r="E27" s="7" t="s">
        <v>59</v>
      </c>
      <c r="F27" s="7">
        <v>2</v>
      </c>
      <c r="G27" s="7">
        <v>0</v>
      </c>
      <c r="H27" s="7">
        <v>3</v>
      </c>
      <c r="I27" s="7">
        <v>3</v>
      </c>
      <c r="J27" s="7" t="s">
        <v>59</v>
      </c>
      <c r="K27" s="7">
        <v>2</v>
      </c>
      <c r="L27" s="7">
        <v>0</v>
      </c>
      <c r="M27" s="7">
        <v>3</v>
      </c>
      <c r="N27" s="7">
        <v>3</v>
      </c>
      <c r="O27" s="7">
        <f t="shared" si="0"/>
        <v>8</v>
      </c>
      <c r="P27" s="7"/>
      <c r="Q27" s="7"/>
      <c r="R27" s="7"/>
      <c r="S27" s="7"/>
      <c r="T27" s="7"/>
      <c r="U27" s="7"/>
      <c r="V27" s="7"/>
      <c r="W27" s="8"/>
      <c r="X27" s="8"/>
    </row>
    <row r="28" spans="1:24" ht="15.75" customHeight="1" x14ac:dyDescent="0.25">
      <c r="A28" s="6"/>
      <c r="B28" s="6">
        <v>27</v>
      </c>
      <c r="C28" s="9">
        <v>1299343946</v>
      </c>
      <c r="D28" s="9" t="s">
        <v>55</v>
      </c>
      <c r="E28" s="7">
        <v>10</v>
      </c>
      <c r="F28" s="7" t="s">
        <v>59</v>
      </c>
      <c r="G28" s="7" t="s">
        <v>59</v>
      </c>
      <c r="H28" s="7" t="s">
        <v>59</v>
      </c>
      <c r="I28" s="7" t="s">
        <v>59</v>
      </c>
      <c r="J28" s="7" t="s">
        <v>59</v>
      </c>
      <c r="K28" s="7">
        <v>2</v>
      </c>
      <c r="L28" s="7">
        <v>2</v>
      </c>
      <c r="M28" s="7">
        <v>3</v>
      </c>
      <c r="N28" s="7">
        <v>3</v>
      </c>
      <c r="O28" s="7">
        <f t="shared" si="0"/>
        <v>10</v>
      </c>
      <c r="P28" s="7"/>
      <c r="Q28" s="7"/>
      <c r="R28" s="7"/>
      <c r="S28" s="7"/>
      <c r="T28" s="7"/>
      <c r="U28" s="7"/>
      <c r="V28" s="7"/>
      <c r="W28" s="8"/>
      <c r="X28" s="8"/>
    </row>
    <row r="29" spans="1:24" ht="15.75" customHeight="1" x14ac:dyDescent="0.25">
      <c r="A29" s="6"/>
      <c r="B29" s="6">
        <v>28</v>
      </c>
      <c r="C29" s="9">
        <v>6608300155</v>
      </c>
      <c r="D29" s="9" t="s">
        <v>56</v>
      </c>
      <c r="E29" s="7" t="s">
        <v>59</v>
      </c>
      <c r="F29" s="7">
        <v>2</v>
      </c>
      <c r="G29" s="7">
        <v>2</v>
      </c>
      <c r="H29" s="7">
        <v>3</v>
      </c>
      <c r="I29" s="7">
        <v>3</v>
      </c>
      <c r="J29" s="7">
        <v>8</v>
      </c>
      <c r="K29" s="7" t="s">
        <v>59</v>
      </c>
      <c r="L29" s="7" t="s">
        <v>59</v>
      </c>
      <c r="M29" s="7" t="s">
        <v>59</v>
      </c>
      <c r="N29" s="7" t="s">
        <v>59</v>
      </c>
      <c r="O29" s="7">
        <f t="shared" si="0"/>
        <v>9</v>
      </c>
      <c r="P29" s="7"/>
      <c r="Q29" s="7"/>
      <c r="R29" s="7"/>
      <c r="S29" s="7"/>
      <c r="T29" s="7"/>
      <c r="U29" s="7"/>
      <c r="V29" s="7"/>
      <c r="W29" s="8"/>
      <c r="X29" s="8"/>
    </row>
    <row r="30" spans="1:24" ht="15" customHeight="1" x14ac:dyDescent="0.25">
      <c r="A30" s="6"/>
      <c r="B30" s="6">
        <v>29</v>
      </c>
      <c r="C30" s="9">
        <v>111345804</v>
      </c>
      <c r="D30" s="9" t="s">
        <v>34</v>
      </c>
      <c r="E30" s="7" t="s">
        <v>59</v>
      </c>
      <c r="F30" s="7">
        <v>2</v>
      </c>
      <c r="G30" s="7">
        <v>2</v>
      </c>
      <c r="H30" s="7">
        <v>3</v>
      </c>
      <c r="I30" s="7">
        <v>2.5</v>
      </c>
      <c r="J30" s="7" t="s">
        <v>59</v>
      </c>
      <c r="K30" s="7">
        <v>2</v>
      </c>
      <c r="L30" s="7">
        <v>2</v>
      </c>
      <c r="M30" s="7">
        <v>3</v>
      </c>
      <c r="N30" s="7">
        <v>0</v>
      </c>
      <c r="O30" s="7">
        <f t="shared" si="0"/>
        <v>8.25</v>
      </c>
      <c r="P30" s="7"/>
      <c r="Q30" s="7"/>
      <c r="R30" s="7"/>
      <c r="S30" s="7"/>
      <c r="T30" s="7">
        <f t="shared" si="21"/>
        <v>0</v>
      </c>
      <c r="U30" s="7">
        <f t="shared" si="22"/>
        <v>0</v>
      </c>
      <c r="V30" s="7">
        <f t="shared" si="23"/>
        <v>0</v>
      </c>
      <c r="W30" s="8">
        <f t="shared" si="24"/>
        <v>3.3000000000000003</v>
      </c>
      <c r="X30" s="8">
        <f t="shared" si="25"/>
        <v>3.3</v>
      </c>
    </row>
    <row r="31" spans="1:24" ht="15" customHeight="1" x14ac:dyDescent="0.25">
      <c r="A31" s="6"/>
      <c r="B31" s="6">
        <v>30</v>
      </c>
      <c r="C31" s="9">
        <v>111269245</v>
      </c>
      <c r="D31" s="9" t="s">
        <v>35</v>
      </c>
      <c r="E31" s="7" t="s">
        <v>59</v>
      </c>
      <c r="F31" s="7">
        <v>2</v>
      </c>
      <c r="G31" s="7">
        <v>0</v>
      </c>
      <c r="H31" s="7">
        <v>3</v>
      </c>
      <c r="I31" s="7">
        <v>0</v>
      </c>
      <c r="J31" s="7" t="s">
        <v>59</v>
      </c>
      <c r="K31" s="7">
        <v>2</v>
      </c>
      <c r="L31" s="7">
        <v>2</v>
      </c>
      <c r="M31" s="7">
        <v>2.5</v>
      </c>
      <c r="N31" s="7">
        <v>3</v>
      </c>
      <c r="O31" s="7">
        <f t="shared" si="0"/>
        <v>7.25</v>
      </c>
      <c r="P31" s="7"/>
      <c r="Q31" s="7"/>
      <c r="R31" s="7"/>
      <c r="S31" s="7"/>
      <c r="T31" s="7">
        <f t="shared" si="21"/>
        <v>0</v>
      </c>
      <c r="U31" s="7">
        <f t="shared" si="22"/>
        <v>0</v>
      </c>
      <c r="V31" s="7">
        <f t="shared" si="23"/>
        <v>0</v>
      </c>
      <c r="W31" s="8">
        <f t="shared" si="24"/>
        <v>2.9000000000000004</v>
      </c>
      <c r="X31" s="8">
        <f t="shared" si="25"/>
        <v>2.9</v>
      </c>
    </row>
    <row r="32" spans="1:24" ht="15" customHeight="1" x14ac:dyDescent="0.25">
      <c r="A32" s="6"/>
      <c r="B32" s="6">
        <v>31</v>
      </c>
      <c r="C32" s="9">
        <v>8492242592</v>
      </c>
      <c r="D32" s="9" t="s">
        <v>36</v>
      </c>
      <c r="E32" s="7" t="s">
        <v>59</v>
      </c>
      <c r="F32" s="7">
        <v>0</v>
      </c>
      <c r="G32" s="7">
        <v>0</v>
      </c>
      <c r="H32" s="7">
        <v>0</v>
      </c>
      <c r="I32" s="7">
        <v>0</v>
      </c>
      <c r="J32" s="7" t="s">
        <v>59</v>
      </c>
      <c r="K32" s="7">
        <v>0</v>
      </c>
      <c r="L32" s="7">
        <v>0</v>
      </c>
      <c r="M32" s="7">
        <v>2.75</v>
      </c>
      <c r="N32" s="7">
        <v>3</v>
      </c>
      <c r="O32" s="7">
        <f t="shared" si="0"/>
        <v>2.875</v>
      </c>
      <c r="P32" s="7"/>
      <c r="Q32" s="7"/>
      <c r="R32" s="7"/>
      <c r="S32" s="7"/>
      <c r="T32" s="7">
        <f t="shared" si="21"/>
        <v>0</v>
      </c>
      <c r="U32" s="7">
        <f t="shared" si="22"/>
        <v>0</v>
      </c>
      <c r="V32" s="7">
        <f t="shared" si="23"/>
        <v>0</v>
      </c>
      <c r="W32" s="8">
        <f t="shared" si="24"/>
        <v>1.1500000000000001</v>
      </c>
      <c r="X32" s="8">
        <f t="shared" si="25"/>
        <v>1.1000000000000001</v>
      </c>
    </row>
    <row r="33" spans="1:24" ht="15" customHeight="1" x14ac:dyDescent="0.25">
      <c r="A33" s="6"/>
      <c r="B33" s="6">
        <v>32</v>
      </c>
      <c r="C33" s="9">
        <v>8489231326</v>
      </c>
      <c r="D33" s="9" t="s">
        <v>37</v>
      </c>
      <c r="E33" s="7" t="s">
        <v>59</v>
      </c>
      <c r="F33" s="7">
        <v>0</v>
      </c>
      <c r="G33" s="7">
        <v>0</v>
      </c>
      <c r="H33" s="7">
        <v>3</v>
      </c>
      <c r="I33" s="7">
        <v>0</v>
      </c>
      <c r="J33" s="7" t="s">
        <v>59</v>
      </c>
      <c r="K33" s="7">
        <v>2</v>
      </c>
      <c r="L33" s="7">
        <v>0</v>
      </c>
      <c r="M33" s="7">
        <v>2.75</v>
      </c>
      <c r="N33" s="7">
        <v>3</v>
      </c>
      <c r="O33" s="7">
        <f t="shared" si="0"/>
        <v>5.375</v>
      </c>
      <c r="P33" s="7"/>
      <c r="Q33" s="7"/>
      <c r="R33" s="7"/>
      <c r="S33" s="7"/>
      <c r="T33" s="7">
        <f t="shared" si="21"/>
        <v>0</v>
      </c>
      <c r="U33" s="7">
        <f t="shared" si="22"/>
        <v>0</v>
      </c>
      <c r="V33" s="7">
        <f t="shared" si="23"/>
        <v>0</v>
      </c>
      <c r="W33" s="8">
        <f t="shared" si="24"/>
        <v>2.15</v>
      </c>
      <c r="X33" s="8">
        <f t="shared" si="25"/>
        <v>2.1</v>
      </c>
    </row>
    <row r="34" spans="1:24" ht="15" customHeight="1" x14ac:dyDescent="0.25">
      <c r="A34" s="6"/>
      <c r="B34" s="6">
        <v>33</v>
      </c>
      <c r="C34" s="9">
        <v>111470153</v>
      </c>
      <c r="D34" s="9" t="s">
        <v>38</v>
      </c>
      <c r="E34" s="7" t="s">
        <v>59</v>
      </c>
      <c r="F34" s="7">
        <v>2</v>
      </c>
      <c r="G34" s="7">
        <v>0</v>
      </c>
      <c r="H34" s="7">
        <v>3</v>
      </c>
      <c r="I34" s="7">
        <v>2.75</v>
      </c>
      <c r="J34" s="7" t="s">
        <v>59</v>
      </c>
      <c r="K34" s="7">
        <v>2</v>
      </c>
      <c r="L34" s="7">
        <v>2</v>
      </c>
      <c r="M34" s="7">
        <v>3</v>
      </c>
      <c r="N34" s="7">
        <v>3</v>
      </c>
      <c r="O34" s="7">
        <f t="shared" si="0"/>
        <v>8.875</v>
      </c>
      <c r="P34" s="7"/>
      <c r="Q34" s="7"/>
      <c r="R34" s="7"/>
      <c r="S34" s="7"/>
      <c r="T34" s="7">
        <f t="shared" si="21"/>
        <v>0</v>
      </c>
      <c r="U34" s="7">
        <f t="shared" si="22"/>
        <v>0</v>
      </c>
      <c r="V34" s="7">
        <f t="shared" si="23"/>
        <v>0</v>
      </c>
      <c r="W34" s="8">
        <f t="shared" si="24"/>
        <v>3.5500000000000003</v>
      </c>
      <c r="X34" s="8">
        <f t="shared" si="25"/>
        <v>3.5</v>
      </c>
    </row>
    <row r="35" spans="1:24" ht="15" customHeight="1" x14ac:dyDescent="0.25">
      <c r="A35" s="6"/>
      <c r="B35" s="6">
        <v>34</v>
      </c>
      <c r="C35" s="9">
        <v>111349915</v>
      </c>
      <c r="D35" s="9" t="s">
        <v>39</v>
      </c>
      <c r="E35" s="7" t="s">
        <v>59</v>
      </c>
      <c r="F35" s="7">
        <v>2</v>
      </c>
      <c r="G35" s="7">
        <v>0</v>
      </c>
      <c r="H35" s="7">
        <v>3</v>
      </c>
      <c r="I35" s="7">
        <v>3</v>
      </c>
      <c r="J35" s="7">
        <v>8</v>
      </c>
      <c r="K35" s="7" t="s">
        <v>59</v>
      </c>
      <c r="L35" s="7" t="s">
        <v>59</v>
      </c>
      <c r="M35" s="7" t="s">
        <v>59</v>
      </c>
      <c r="N35" s="7" t="s">
        <v>59</v>
      </c>
      <c r="O35" s="7">
        <f t="shared" si="0"/>
        <v>8</v>
      </c>
      <c r="P35" s="7"/>
      <c r="Q35" s="7"/>
      <c r="R35" s="7"/>
      <c r="S35" s="7"/>
      <c r="T35" s="7">
        <f t="shared" si="21"/>
        <v>0</v>
      </c>
      <c r="U35" s="7">
        <f t="shared" si="22"/>
        <v>0</v>
      </c>
      <c r="V35" s="7">
        <f t="shared" si="23"/>
        <v>0</v>
      </c>
      <c r="W35" s="8">
        <f t="shared" si="24"/>
        <v>3.2</v>
      </c>
      <c r="X35" s="8">
        <f t="shared" si="25"/>
        <v>3.2</v>
      </c>
    </row>
    <row r="36" spans="1:24" ht="15" customHeight="1" x14ac:dyDescent="0.25">
      <c r="A36" s="6"/>
      <c r="B36" s="6">
        <v>35</v>
      </c>
      <c r="C36" s="9">
        <v>6655380292</v>
      </c>
      <c r="D36" s="9" t="s">
        <v>45</v>
      </c>
      <c r="E36" s="7" t="s">
        <v>59</v>
      </c>
      <c r="F36" s="7">
        <v>0</v>
      </c>
      <c r="G36" s="7">
        <v>0</v>
      </c>
      <c r="H36" s="7">
        <v>3</v>
      </c>
      <c r="I36" s="7">
        <v>0</v>
      </c>
      <c r="J36" s="7" t="s">
        <v>59</v>
      </c>
      <c r="K36" s="7">
        <v>0</v>
      </c>
      <c r="L36" s="7">
        <v>0</v>
      </c>
      <c r="M36" s="7">
        <v>3</v>
      </c>
      <c r="N36" s="7">
        <v>3</v>
      </c>
      <c r="O36" s="7">
        <f t="shared" si="0"/>
        <v>4.5</v>
      </c>
      <c r="P36" s="7"/>
      <c r="Q36" s="7"/>
      <c r="R36" s="7"/>
      <c r="S36" s="7"/>
      <c r="T36" s="7"/>
      <c r="U36" s="7"/>
      <c r="V36" s="7"/>
      <c r="W36" s="8"/>
      <c r="X36" s="8"/>
    </row>
    <row r="37" spans="1:24" ht="15" customHeight="1" x14ac:dyDescent="0.25">
      <c r="A37" s="6"/>
      <c r="B37" s="6">
        <v>36</v>
      </c>
      <c r="C37" s="9">
        <v>111448506</v>
      </c>
      <c r="D37" s="9" t="s">
        <v>40</v>
      </c>
      <c r="E37" s="7" t="s">
        <v>59</v>
      </c>
      <c r="F37" s="7">
        <v>0</v>
      </c>
      <c r="G37" s="7">
        <v>0</v>
      </c>
      <c r="H37" s="7">
        <v>0</v>
      </c>
      <c r="I37" s="7">
        <v>3</v>
      </c>
      <c r="J37" s="7" t="s">
        <v>59</v>
      </c>
      <c r="K37" s="7">
        <v>0</v>
      </c>
      <c r="L37" s="7">
        <v>0</v>
      </c>
      <c r="M37" s="7">
        <v>3</v>
      </c>
      <c r="N37" s="7">
        <v>3</v>
      </c>
      <c r="O37" s="7">
        <f t="shared" si="0"/>
        <v>4.5</v>
      </c>
      <c r="P37" s="7"/>
      <c r="Q37" s="7"/>
      <c r="R37" s="7"/>
      <c r="S37" s="7"/>
      <c r="T37" s="7">
        <f t="shared" si="21"/>
        <v>0</v>
      </c>
      <c r="U37" s="7">
        <f t="shared" si="22"/>
        <v>0</v>
      </c>
      <c r="V37" s="7">
        <f t="shared" si="23"/>
        <v>0</v>
      </c>
      <c r="W37" s="8">
        <f t="shared" si="24"/>
        <v>1.8</v>
      </c>
      <c r="X37" s="8">
        <f t="shared" si="25"/>
        <v>1.8</v>
      </c>
    </row>
    <row r="38" spans="1:24" ht="15" customHeight="1" x14ac:dyDescent="0.25">
      <c r="A38" s="6"/>
      <c r="B38" s="6">
        <v>37</v>
      </c>
      <c r="C38" s="9">
        <v>9020438688</v>
      </c>
      <c r="D38" s="9" t="s">
        <v>57</v>
      </c>
      <c r="E38" s="7" t="s">
        <v>59</v>
      </c>
      <c r="F38" s="7">
        <v>0</v>
      </c>
      <c r="G38" s="7">
        <v>0</v>
      </c>
      <c r="H38" s="7">
        <v>2.75</v>
      </c>
      <c r="I38" s="7">
        <v>2</v>
      </c>
      <c r="J38" s="7" t="s">
        <v>59</v>
      </c>
      <c r="K38" s="7">
        <v>2</v>
      </c>
      <c r="L38" s="7">
        <v>2</v>
      </c>
      <c r="M38" s="7">
        <v>3</v>
      </c>
      <c r="N38" s="7">
        <v>3</v>
      </c>
      <c r="O38" s="7">
        <f t="shared" si="0"/>
        <v>7.375</v>
      </c>
      <c r="P38" s="7"/>
      <c r="Q38" s="7"/>
      <c r="R38" s="7"/>
      <c r="S38" s="7"/>
      <c r="T38" s="7"/>
      <c r="U38" s="7"/>
      <c r="V38" s="7"/>
      <c r="W38" s="8"/>
      <c r="X38" s="8"/>
    </row>
    <row r="39" spans="1:24" ht="15" customHeight="1" x14ac:dyDescent="0.25">
      <c r="A39" s="10"/>
      <c r="B39" s="10">
        <v>38</v>
      </c>
      <c r="C39" s="11">
        <v>1299106840</v>
      </c>
      <c r="D39" s="11" t="s">
        <v>58</v>
      </c>
      <c r="E39" s="13" t="s">
        <v>59</v>
      </c>
      <c r="F39" s="13">
        <v>0</v>
      </c>
      <c r="G39" s="13">
        <v>0</v>
      </c>
      <c r="H39" s="13">
        <v>2.5</v>
      </c>
      <c r="I39" s="13">
        <v>2</v>
      </c>
      <c r="J39" s="13" t="s">
        <v>59</v>
      </c>
      <c r="K39" s="13">
        <v>2</v>
      </c>
      <c r="L39" s="13">
        <v>2</v>
      </c>
      <c r="M39" s="13">
        <v>3</v>
      </c>
      <c r="N39" s="13">
        <v>3</v>
      </c>
      <c r="O39" s="13">
        <f>SUM(E39:N39)/2</f>
        <v>7.25</v>
      </c>
      <c r="P39" s="13"/>
      <c r="Q39" s="13"/>
      <c r="R39" s="13"/>
      <c r="S39" s="13"/>
      <c r="T39" s="13">
        <f t="shared" ref="T39" si="26">Q39+R39+S39</f>
        <v>0</v>
      </c>
      <c r="U39" s="13">
        <f t="shared" ref="U39" si="27">0.8*P39+0.2*T39</f>
        <v>0</v>
      </c>
      <c r="V39" s="13">
        <f t="shared" ref="V39" si="28">INT((U39)*10+0.4)/10</f>
        <v>0</v>
      </c>
      <c r="W39" s="14">
        <f t="shared" ref="W39" si="29">0.4*O39+0.6*V39</f>
        <v>2.9000000000000004</v>
      </c>
      <c r="X39" s="14">
        <f t="shared" ref="X39" si="30">INT((W39)*10+0.4)/10</f>
        <v>2.9</v>
      </c>
    </row>
    <row r="40" spans="1:24" ht="15" customHeight="1" x14ac:dyDescent="0.25">
      <c r="A40" s="10"/>
      <c r="B40" s="10">
        <v>39</v>
      </c>
      <c r="C40" s="11">
        <v>1567238272</v>
      </c>
      <c r="D40" s="11" t="s">
        <v>61</v>
      </c>
      <c r="E40" s="13" t="s">
        <v>59</v>
      </c>
      <c r="F40" s="13">
        <v>0</v>
      </c>
      <c r="G40" s="13">
        <v>0</v>
      </c>
      <c r="H40" s="13">
        <v>2</v>
      </c>
      <c r="I40" s="13">
        <v>2</v>
      </c>
      <c r="J40" s="13" t="s">
        <v>59</v>
      </c>
      <c r="K40" s="13">
        <v>2</v>
      </c>
      <c r="L40" s="13">
        <v>2</v>
      </c>
      <c r="M40" s="13">
        <v>0</v>
      </c>
      <c r="N40" s="13">
        <v>3</v>
      </c>
      <c r="O40" s="13">
        <f t="shared" si="0"/>
        <v>5.5</v>
      </c>
      <c r="P40" s="13"/>
      <c r="Q40" s="13"/>
      <c r="R40" s="13"/>
      <c r="S40" s="13"/>
      <c r="T40" s="13">
        <f t="shared" si="21"/>
        <v>0</v>
      </c>
      <c r="U40" s="13">
        <f t="shared" si="22"/>
        <v>0</v>
      </c>
      <c r="V40" s="13">
        <f t="shared" si="23"/>
        <v>0</v>
      </c>
      <c r="W40" s="14">
        <f t="shared" si="24"/>
        <v>2.2000000000000002</v>
      </c>
      <c r="X40" s="14">
        <f t="shared" si="25"/>
        <v>2.2000000000000002</v>
      </c>
    </row>
    <row r="41" spans="1:24" ht="15" customHeight="1" x14ac:dyDescent="0.25">
      <c r="A41" s="10"/>
      <c r="B41" s="10">
        <v>40</v>
      </c>
      <c r="C41" s="11">
        <v>75600696</v>
      </c>
      <c r="D41" s="11" t="s">
        <v>62</v>
      </c>
      <c r="E41" s="13" t="s">
        <v>59</v>
      </c>
      <c r="F41" s="13">
        <v>2</v>
      </c>
      <c r="G41" s="13">
        <v>2</v>
      </c>
      <c r="H41" s="13">
        <v>0</v>
      </c>
      <c r="I41" s="13">
        <v>0</v>
      </c>
      <c r="J41" s="13" t="s">
        <v>59</v>
      </c>
      <c r="K41" s="13">
        <v>0</v>
      </c>
      <c r="L41" s="13">
        <v>0</v>
      </c>
      <c r="M41" s="13">
        <v>0</v>
      </c>
      <c r="N41" s="13">
        <v>0</v>
      </c>
      <c r="O41" s="13">
        <f t="shared" si="0"/>
        <v>2</v>
      </c>
      <c r="P41" s="13"/>
      <c r="Q41" s="13"/>
      <c r="R41" s="13"/>
      <c r="S41" s="13"/>
      <c r="T41" s="13">
        <f t="shared" si="21"/>
        <v>0</v>
      </c>
      <c r="U41" s="13">
        <f t="shared" si="22"/>
        <v>0</v>
      </c>
      <c r="V41" s="13">
        <f t="shared" si="23"/>
        <v>0</v>
      </c>
      <c r="W41" s="14">
        <f t="shared" si="24"/>
        <v>0.8</v>
      </c>
      <c r="X41" s="14">
        <f t="shared" si="25"/>
        <v>0.8</v>
      </c>
    </row>
    <row r="42" spans="1:24" ht="15" customHeight="1" x14ac:dyDescent="0.25">
      <c r="A42" s="10"/>
      <c r="B42" s="10"/>
      <c r="C42" s="11"/>
      <c r="D42" s="1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>
        <f t="shared" ref="T42:T45" si="31">Q42+R42+S42</f>
        <v>0</v>
      </c>
      <c r="U42" s="13">
        <f t="shared" ref="U42:U45" si="32">0.8*P42+0.2*T42</f>
        <v>0</v>
      </c>
      <c r="V42" s="13">
        <f t="shared" ref="V42:V45" si="33">INT((U42)*10+0.4)/10</f>
        <v>0</v>
      </c>
      <c r="W42" s="14">
        <f t="shared" ref="W42:W45" si="34">0.4*O42+0.6*V42</f>
        <v>0</v>
      </c>
      <c r="X42" s="14">
        <f t="shared" ref="X42:X45" si="35">INT((W42)*10+0.4)/10</f>
        <v>0</v>
      </c>
    </row>
    <row r="43" spans="1:24" ht="15" customHeight="1" x14ac:dyDescent="0.25">
      <c r="A43" s="10"/>
      <c r="B43" s="10"/>
      <c r="C43" s="11"/>
      <c r="D43" s="1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>
        <f t="shared" si="31"/>
        <v>0</v>
      </c>
      <c r="U43" s="13">
        <f t="shared" si="32"/>
        <v>0</v>
      </c>
      <c r="V43" s="13">
        <f t="shared" si="33"/>
        <v>0</v>
      </c>
      <c r="W43" s="14">
        <f t="shared" si="34"/>
        <v>0</v>
      </c>
      <c r="X43" s="14">
        <f t="shared" si="35"/>
        <v>0</v>
      </c>
    </row>
    <row r="44" spans="1:24" ht="15" customHeight="1" x14ac:dyDescent="0.25">
      <c r="A44" s="10"/>
      <c r="B44" s="10"/>
      <c r="C44" s="11"/>
      <c r="D44" s="1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>
        <f t="shared" si="31"/>
        <v>0</v>
      </c>
      <c r="U44" s="13">
        <f t="shared" si="32"/>
        <v>0</v>
      </c>
      <c r="V44" s="13">
        <f t="shared" si="33"/>
        <v>0</v>
      </c>
      <c r="W44" s="14">
        <f t="shared" si="34"/>
        <v>0</v>
      </c>
      <c r="X44" s="14">
        <f t="shared" si="35"/>
        <v>0</v>
      </c>
    </row>
    <row r="45" spans="1:24" ht="15" customHeight="1" x14ac:dyDescent="0.25">
      <c r="A45" s="10"/>
      <c r="B45" s="10"/>
      <c r="C45" s="11"/>
      <c r="D45" s="1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>
        <f t="shared" si="31"/>
        <v>0</v>
      </c>
      <c r="U45" s="13">
        <f t="shared" si="32"/>
        <v>0</v>
      </c>
      <c r="V45" s="13">
        <f t="shared" si="33"/>
        <v>0</v>
      </c>
      <c r="W45" s="14">
        <f t="shared" si="34"/>
        <v>0</v>
      </c>
      <c r="X45" s="14">
        <f t="shared" si="35"/>
        <v>0</v>
      </c>
    </row>
    <row r="46" spans="1:24" ht="15" customHeight="1" x14ac:dyDescent="0.25">
      <c r="A46" s="6"/>
      <c r="B46" s="6"/>
      <c r="C46" s="9"/>
      <c r="D46" s="9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8"/>
      <c r="X46" s="8"/>
    </row>
    <row r="47" spans="1:24" ht="15" customHeight="1" x14ac:dyDescent="0.25">
      <c r="A47" s="6"/>
      <c r="B47" s="6"/>
      <c r="C47" s="9"/>
      <c r="D47" s="9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8"/>
      <c r="X47" s="8"/>
    </row>
    <row r="48" spans="1:24" ht="15" customHeight="1" x14ac:dyDescent="0.25">
      <c r="A48" s="6"/>
      <c r="B48" s="6"/>
      <c r="C48" s="9"/>
      <c r="D48" s="9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8"/>
      <c r="X48" s="8"/>
    </row>
    <row r="49" spans="1:24" ht="15" customHeight="1" x14ac:dyDescent="0.25">
      <c r="A49" s="6"/>
      <c r="B49" s="6"/>
      <c r="C49" s="9"/>
      <c r="D49" s="9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8"/>
      <c r="X49" s="8"/>
    </row>
    <row r="50" spans="1:24" ht="15" customHeight="1" x14ac:dyDescent="0.25">
      <c r="A50" s="6"/>
      <c r="B50" s="6"/>
      <c r="C50" s="9"/>
      <c r="D50" s="9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8"/>
      <c r="X50" s="8"/>
    </row>
    <row r="51" spans="1:24" ht="15" customHeight="1" x14ac:dyDescent="0.25">
      <c r="A51" s="6"/>
      <c r="B51" s="6"/>
      <c r="C51" s="9"/>
      <c r="D51" s="9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8"/>
      <c r="X51" s="8"/>
    </row>
    <row r="52" spans="1:24" ht="15" customHeight="1" x14ac:dyDescent="0.25">
      <c r="A52" s="6"/>
      <c r="B52" s="6"/>
      <c r="C52" s="9"/>
      <c r="D52" s="9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8"/>
      <c r="X52" s="8"/>
    </row>
    <row r="53" spans="1:24" ht="15" customHeight="1" x14ac:dyDescent="0.25">
      <c r="A53" s="6"/>
      <c r="B53" s="6"/>
      <c r="C53" s="9"/>
      <c r="D53" s="9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8"/>
      <c r="X53" s="8"/>
    </row>
    <row r="54" spans="1:24" ht="15" customHeight="1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4"/>
      <c r="X54" s="14"/>
    </row>
    <row r="55" spans="1:24" ht="15" customHeight="1" x14ac:dyDescent="0.25">
      <c r="A55" s="10"/>
      <c r="B55" s="10"/>
      <c r="C55" s="10"/>
      <c r="D55" s="10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4"/>
      <c r="X55" s="14"/>
    </row>
    <row r="56" spans="1:24" ht="15" customHeight="1" x14ac:dyDescent="0.25">
      <c r="A56" s="10"/>
      <c r="B56" s="10"/>
      <c r="C56" s="10"/>
      <c r="D56" s="10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4"/>
      <c r="X56" s="14"/>
    </row>
    <row r="57" spans="1:24" ht="15" customHeight="1" x14ac:dyDescent="0.25">
      <c r="A57" s="10"/>
      <c r="B57" s="10"/>
      <c r="C57" s="10"/>
      <c r="D57" s="10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4"/>
      <c r="X57" s="14"/>
    </row>
    <row r="58" spans="1:24" ht="15" customHeight="1" x14ac:dyDescent="0.25">
      <c r="A58" s="10"/>
      <c r="B58" s="10"/>
      <c r="C58" s="10"/>
      <c r="D58" s="10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3"/>
      <c r="P58" s="13"/>
      <c r="Q58" s="13"/>
      <c r="R58" s="13"/>
      <c r="S58" s="13"/>
      <c r="T58" s="13"/>
      <c r="U58" s="13"/>
      <c r="V58" s="13"/>
      <c r="W58" s="14"/>
      <c r="X58" s="14"/>
    </row>
    <row r="60" spans="1:24" ht="15" customHeight="1" x14ac:dyDescent="0.2">
      <c r="C60" s="1" t="s">
        <v>11</v>
      </c>
      <c r="D60" s="1" t="s">
        <v>12</v>
      </c>
    </row>
    <row r="61" spans="1:24" ht="15" customHeight="1" x14ac:dyDescent="0.2">
      <c r="D61" s="1" t="s">
        <v>13</v>
      </c>
    </row>
  </sheetData>
  <autoFilter ref="A1:X57">
    <sortState ref="A2:R28">
      <sortCondition ref="D2:D28"/>
    </sortState>
  </autoFilter>
  <conditionalFormatting sqref="W2:X5 W7:X16 W18:X23 W25:X25 W30:X30 W32:X32 W34:X34 W48:X48 W50:X50 W52:X52 W54:X54 W56:X58 W37:X46">
    <cfRule type="cellIs" dxfId="7" priority="9" stopIfTrue="1" operator="greaterThanOrEqual">
      <formula>6</formula>
    </cfRule>
    <cfRule type="cellIs" dxfId="6" priority="10" stopIfTrue="1" operator="lessThan">
      <formula>6</formula>
    </cfRule>
  </conditionalFormatting>
  <conditionalFormatting sqref="W6:X6">
    <cfRule type="cellIs" dxfId="5" priority="5" stopIfTrue="1" operator="greaterThanOrEqual">
      <formula>6</formula>
    </cfRule>
    <cfRule type="cellIs" dxfId="4" priority="6" stopIfTrue="1" operator="lessThan">
      <formula>6</formula>
    </cfRule>
  </conditionalFormatting>
  <conditionalFormatting sqref="W17:X17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W24:X24 W26:X29 W31:X31 W33:X33 W35:X36 W47:X47 W49:X49 W51:X51 W53:X53 W55:X55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9_sem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2015-10-08T15:46:27Z</dcterms:modified>
</cp:coreProperties>
</file>