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5\Notas_A1\"/>
    </mc:Choice>
  </mc:AlternateContent>
  <bookViews>
    <workbookView xWindow="0" yWindow="45" windowWidth="15960" windowHeight="11760" tabRatio="705" activeTab="1"/>
  </bookViews>
  <sheets>
    <sheet name="4_sem" sheetId="33" r:id="rId1"/>
    <sheet name="5_sem" sheetId="17" r:id="rId2"/>
    <sheet name="Plan1" sheetId="35" r:id="rId3"/>
  </sheets>
  <definedNames>
    <definedName name="_xlnm._FilterDatabase" localSheetId="0" hidden="1">'4_sem'!$A$1:$M$23</definedName>
    <definedName name="_xlnm._FilterDatabase" localSheetId="1" hidden="1">'5_sem'!$A$1:$M$48</definedName>
  </definedNames>
  <calcPr calcId="152511"/>
</workbook>
</file>

<file path=xl/calcChain.xml><?xml version="1.0" encoding="utf-8"?>
<calcChain xmlns="http://schemas.openxmlformats.org/spreadsheetml/2006/main">
  <c r="L3" i="33" l="1"/>
  <c r="L7" i="33"/>
  <c r="L19" i="33"/>
  <c r="L23" i="33"/>
  <c r="M2" i="17"/>
  <c r="L3" i="17"/>
  <c r="L4" i="17"/>
  <c r="L5" i="17"/>
  <c r="L6" i="17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K18" i="33"/>
  <c r="K21" i="33"/>
  <c r="L21" i="33" s="1"/>
  <c r="G21" i="33"/>
  <c r="G45" i="17"/>
  <c r="K45" i="17"/>
  <c r="K21" i="17"/>
  <c r="K2" i="17"/>
  <c r="L2" i="17" s="1"/>
  <c r="K4" i="33"/>
  <c r="L4" i="33" s="1"/>
  <c r="K5" i="33"/>
  <c r="L5" i="33" s="1"/>
  <c r="K6" i="33"/>
  <c r="L6" i="33" s="1"/>
  <c r="K7" i="33"/>
  <c r="K8" i="33"/>
  <c r="L8" i="33" s="1"/>
  <c r="K9" i="33"/>
  <c r="L9" i="33" s="1"/>
  <c r="K10" i="33"/>
  <c r="L10" i="33" s="1"/>
  <c r="K12" i="33"/>
  <c r="L12" i="33" s="1"/>
  <c r="K13" i="33"/>
  <c r="L13" i="33" s="1"/>
  <c r="K14" i="33"/>
  <c r="L14" i="33" s="1"/>
  <c r="K15" i="33"/>
  <c r="L15" i="33" s="1"/>
  <c r="K16" i="33"/>
  <c r="L16" i="33" s="1"/>
  <c r="K17" i="33"/>
  <c r="L17" i="33" s="1"/>
  <c r="K19" i="33"/>
  <c r="K20" i="33"/>
  <c r="L20" i="33" s="1"/>
  <c r="K22" i="33"/>
  <c r="L22" i="33" s="1"/>
  <c r="K23" i="33"/>
  <c r="K2" i="33"/>
  <c r="L2" i="33" s="1"/>
  <c r="K11" i="33"/>
  <c r="L11" i="33" s="1"/>
  <c r="K3" i="33"/>
  <c r="K3" i="17"/>
  <c r="M3" i="17" s="1"/>
  <c r="K4" i="17"/>
  <c r="K5" i="17"/>
  <c r="K6" i="17"/>
  <c r="K7" i="17"/>
  <c r="K8" i="17"/>
  <c r="K9" i="17"/>
  <c r="K11" i="17"/>
  <c r="K12" i="17"/>
  <c r="K13" i="17"/>
  <c r="K14" i="17"/>
  <c r="K15" i="17"/>
  <c r="K16" i="17"/>
  <c r="K17" i="17"/>
  <c r="K18" i="17"/>
  <c r="K19" i="17"/>
  <c r="K20" i="17"/>
  <c r="K22" i="17"/>
  <c r="K23" i="17"/>
  <c r="K24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3" i="17"/>
  <c r="K44" i="17"/>
  <c r="K46" i="17"/>
  <c r="K47" i="17"/>
  <c r="K10" i="17"/>
  <c r="K42" i="17"/>
  <c r="L18" i="33" l="1"/>
  <c r="M18" i="33" s="1"/>
  <c r="M21" i="17"/>
  <c r="M45" i="17"/>
  <c r="M21" i="33"/>
  <c r="H21" i="33"/>
  <c r="G27" i="17"/>
  <c r="G31" i="17" l="1"/>
  <c r="G30" i="17"/>
  <c r="G29" i="17"/>
  <c r="G23" i="17"/>
  <c r="G2" i="17" l="1"/>
  <c r="G4" i="17"/>
  <c r="G5" i="17"/>
  <c r="G6" i="17"/>
  <c r="G8" i="17"/>
  <c r="G9" i="17"/>
  <c r="G11" i="17"/>
  <c r="G13" i="17"/>
  <c r="G14" i="17"/>
  <c r="G16" i="17"/>
  <c r="G17" i="17"/>
  <c r="G19" i="17"/>
  <c r="G20" i="17"/>
  <c r="G22" i="17"/>
  <c r="G24" i="17"/>
  <c r="G26" i="17"/>
  <c r="M26" i="17" s="1"/>
  <c r="G28" i="17"/>
  <c r="G32" i="17"/>
  <c r="G33" i="17"/>
  <c r="G35" i="17"/>
  <c r="G36" i="17"/>
  <c r="G37" i="17"/>
  <c r="M37" i="17" s="1"/>
  <c r="G38" i="17"/>
  <c r="G39" i="17"/>
  <c r="G41" i="17"/>
  <c r="G43" i="17"/>
  <c r="G44" i="17"/>
  <c r="G46" i="17"/>
  <c r="G10" i="17"/>
  <c r="G42" i="17"/>
  <c r="G3" i="33"/>
  <c r="M3" i="33" s="1"/>
  <c r="G22" i="33"/>
  <c r="M22" i="33" s="1"/>
  <c r="G17" i="33"/>
  <c r="M17" i="33" s="1"/>
  <c r="G8" i="33"/>
  <c r="M8" i="33" s="1"/>
  <c r="M4" i="33"/>
  <c r="G47" i="17"/>
  <c r="H47" i="17" s="1"/>
  <c r="G7" i="17"/>
  <c r="G15" i="17"/>
  <c r="G25" i="17"/>
  <c r="H41" i="17"/>
  <c r="M40" i="17"/>
  <c r="M23" i="17"/>
  <c r="M27" i="17"/>
  <c r="M29" i="17"/>
  <c r="M30" i="17"/>
  <c r="M31" i="17"/>
  <c r="M34" i="17"/>
  <c r="M46" i="17" l="1"/>
  <c r="M39" i="17"/>
  <c r="M44" i="17"/>
  <c r="M38" i="17"/>
  <c r="M33" i="17"/>
  <c r="M24" i="17"/>
  <c r="M35" i="17"/>
  <c r="M42" i="17"/>
  <c r="M43" i="17"/>
  <c r="M32" i="17"/>
  <c r="H22" i="17"/>
  <c r="M22" i="17"/>
  <c r="M4" i="17"/>
  <c r="H25" i="17"/>
  <c r="M25" i="17"/>
  <c r="M47" i="17"/>
  <c r="M10" i="17"/>
  <c r="M41" i="17"/>
  <c r="M36" i="17"/>
  <c r="M28" i="17"/>
  <c r="M5" i="17"/>
  <c r="M6" i="17"/>
  <c r="H7" i="17"/>
  <c r="M7" i="17"/>
  <c r="M8" i="17"/>
  <c r="M9" i="17"/>
  <c r="M11" i="17"/>
  <c r="M12" i="17"/>
  <c r="M13" i="17"/>
  <c r="M14" i="17"/>
  <c r="H15" i="17"/>
  <c r="M15" i="17"/>
  <c r="M16" i="17"/>
  <c r="M17" i="17"/>
  <c r="M18" i="17"/>
  <c r="M19" i="17"/>
  <c r="M20" i="17"/>
  <c r="G5" i="33"/>
  <c r="M5" i="33" s="1"/>
  <c r="G6" i="33"/>
  <c r="M6" i="33" s="1"/>
  <c r="G7" i="33"/>
  <c r="M7" i="33" s="1"/>
  <c r="G9" i="33"/>
  <c r="M9" i="33" s="1"/>
  <c r="G10" i="33"/>
  <c r="M10" i="33" s="1"/>
  <c r="G12" i="33"/>
  <c r="M12" i="33" s="1"/>
  <c r="G13" i="33"/>
  <c r="M13" i="33" s="1"/>
  <c r="G14" i="33"/>
  <c r="M14" i="33" s="1"/>
  <c r="G15" i="33"/>
  <c r="M15" i="33" s="1"/>
  <c r="G16" i="33"/>
  <c r="M16" i="33" s="1"/>
  <c r="G19" i="33"/>
  <c r="M19" i="33" s="1"/>
  <c r="G20" i="33"/>
  <c r="M20" i="33" s="1"/>
  <c r="G23" i="33"/>
  <c r="M23" i="33" s="1"/>
  <c r="G2" i="33"/>
  <c r="M2" i="33" s="1"/>
  <c r="G11" i="33"/>
  <c r="M11" i="33" s="1"/>
  <c r="H12" i="33" l="1"/>
  <c r="H8" i="33"/>
  <c r="H7" i="33"/>
  <c r="H5" i="33"/>
</calcChain>
</file>

<file path=xl/sharedStrings.xml><?xml version="1.0" encoding="utf-8"?>
<sst xmlns="http://schemas.openxmlformats.org/spreadsheetml/2006/main" count="168" uniqueCount="99">
  <si>
    <t>nord</t>
  </si>
  <si>
    <t>Nome</t>
  </si>
  <si>
    <t>Prova</t>
  </si>
  <si>
    <t>Média</t>
  </si>
  <si>
    <t>Média final</t>
  </si>
  <si>
    <t>Prova 2B</t>
  </si>
  <si>
    <t>Média B2</t>
  </si>
  <si>
    <t>Grupo</t>
  </si>
  <si>
    <t>Média B1</t>
  </si>
  <si>
    <t>ATPS</t>
  </si>
  <si>
    <t>Bruno Loureiro</t>
  </si>
  <si>
    <t>7091579312</t>
  </si>
  <si>
    <t>Bruno Rodrigues Santana</t>
  </si>
  <si>
    <t>DANILO DOS SANTOS PINTO</t>
  </si>
  <si>
    <t>DAVI QUIRINO DA SILVA</t>
  </si>
  <si>
    <t>DIDI RIBEIRO DA SILVA</t>
  </si>
  <si>
    <t>Edcarlos batista de souza</t>
  </si>
  <si>
    <t>Flavio Mateus de Oliveira</t>
  </si>
  <si>
    <t>GUILHERME DAMASCENO MACHADO</t>
  </si>
  <si>
    <t>igo francis santos silva</t>
  </si>
  <si>
    <t>Jose Lindailson Bento da Silva</t>
  </si>
  <si>
    <t>Leticia Ferreira de Andrade</t>
  </si>
  <si>
    <t>LOUISE DE JESUS BISPO</t>
  </si>
  <si>
    <t>Luciano de Lima Feitoza</t>
  </si>
  <si>
    <t>marcel ferreira soares</t>
  </si>
  <si>
    <t>Matheus Gomes Andrade</t>
  </si>
  <si>
    <t>otavio augusto do couto</t>
  </si>
  <si>
    <t>SHIRLTON SOARES FARIAS</t>
  </si>
  <si>
    <t>VALDIR ANTONIO DA SILVA</t>
  </si>
  <si>
    <t>RA</t>
  </si>
  <si>
    <t>A</t>
  </si>
  <si>
    <t>ADAIL MOREIRA DIAS</t>
  </si>
  <si>
    <t>HUGO DANIEL FILIPRETI</t>
  </si>
  <si>
    <t>VINÍCIUS VENTURA</t>
  </si>
  <si>
    <t>E</t>
  </si>
  <si>
    <t>I</t>
  </si>
  <si>
    <t>L</t>
  </si>
  <si>
    <t>B</t>
  </si>
  <si>
    <t>C</t>
  </si>
  <si>
    <t>G</t>
  </si>
  <si>
    <t>J</t>
  </si>
  <si>
    <t>M</t>
  </si>
  <si>
    <t>Alexandre Bulhoes Cortes</t>
  </si>
  <si>
    <t>Alexandre Francisco Tamiarana lima</t>
  </si>
  <si>
    <t>Anderson Ferreira dos Santos</t>
  </si>
  <si>
    <t>André luis dos santos</t>
  </si>
  <si>
    <t>Antonio Francisco da Silva Filho</t>
  </si>
  <si>
    <t>Antonio petena neto</t>
  </si>
  <si>
    <t>Bruno de Sousa Silva</t>
  </si>
  <si>
    <t>Caio Fogaça Sutil de Oliveira</t>
  </si>
  <si>
    <t>Celso Braga Sobrinho</t>
  </si>
  <si>
    <t>DANIEL SILVIO ANIBALDI</t>
  </si>
  <si>
    <t>DOUGLAS GONÇALVES GABRIEL</t>
  </si>
  <si>
    <t>DOUGLAS VIEIRA CARDOSO</t>
  </si>
  <si>
    <t>Ederson Yoshitani da Silva</t>
  </si>
  <si>
    <t>Egon Lemes De Medeiros</t>
  </si>
  <si>
    <t>ERICK LEANDRO DO NASCIMENTO</t>
  </si>
  <si>
    <t>Fábio Aparecido Pitão</t>
  </si>
  <si>
    <t>Fernando Borali Antonio</t>
  </si>
  <si>
    <t>Fernando da Silva Gualberto</t>
  </si>
  <si>
    <t>GERALDO MAGELA TORRES SILVA</t>
  </si>
  <si>
    <t>Gilvan José Berto</t>
  </si>
  <si>
    <t>Gustavo Aguiar dos Santos</t>
  </si>
  <si>
    <t>JONATAS SANTOS DE OLIVEIRA</t>
  </si>
  <si>
    <t>Kleber Del Grego</t>
  </si>
  <si>
    <t>luciano citini</t>
  </si>
  <si>
    <t>MARCOS BARAN CONCEIÇÃO</t>
  </si>
  <si>
    <t>Matheus Bello Maragno</t>
  </si>
  <si>
    <t>MAURICIO DAMASCENO</t>
  </si>
  <si>
    <t>NILSON FERNANDES DOS SANTOS</t>
  </si>
  <si>
    <t>Pedro Henrique Bertoni Silva</t>
  </si>
  <si>
    <t>Piter Nishikawa Favorino</t>
  </si>
  <si>
    <t>Rafael Stefan da Rocha</t>
  </si>
  <si>
    <t>renan esteves dos santos</t>
  </si>
  <si>
    <t>ROBERTO TAMIYUKI NAGASAKO</t>
  </si>
  <si>
    <t>Rodrigo ribeiro da silva</t>
  </si>
  <si>
    <t>Ronisson de oliveira</t>
  </si>
  <si>
    <t>SILAS MENDONCA SOARES</t>
  </si>
  <si>
    <t>Thiago Henrique Dias</t>
  </si>
  <si>
    <t>TIAGO RAFAEL SOUZA</t>
  </si>
  <si>
    <t>Victor Klingenhoff Bianco</t>
  </si>
  <si>
    <t>Victor Rodrigues da Cruz</t>
  </si>
  <si>
    <t>Wellington de Lima Fonseca</t>
  </si>
  <si>
    <t>william santos franca</t>
  </si>
  <si>
    <t>Carlos José Alves de Moraes</t>
  </si>
  <si>
    <t>Renan Garcia Simão</t>
  </si>
  <si>
    <t>Vagley Duarte da Silva</t>
  </si>
  <si>
    <t>D</t>
  </si>
  <si>
    <t>F</t>
  </si>
  <si>
    <t>H</t>
  </si>
  <si>
    <t>N</t>
  </si>
  <si>
    <t>K</t>
  </si>
  <si>
    <t>NE</t>
  </si>
  <si>
    <t>Legenda:</t>
  </si>
  <si>
    <t>A- Ausente</t>
  </si>
  <si>
    <t>NE- Não Entregou</t>
  </si>
  <si>
    <t>Gabriel P. Meduri</t>
  </si>
  <si>
    <t>Marcos de Oliveira Silva</t>
  </si>
  <si>
    <t>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</si>
</sst>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  <font>
      <sz val="11"/>
      <color rgb="FFFF0000"/>
      <name val="Calibri"/>
      <family val="2"/>
    </font>
    <font>
      <sz val="8"/>
      <name val="Verdana"/>
      <family val="2"/>
    </font>
    <font>
      <sz val="8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4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164" fontId="2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vertical="top" wrapText="1"/>
    </xf>
    <xf numFmtId="0" fontId="7" fillId="0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/>
    <xf numFmtId="4" fontId="5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6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/>
  </cellXfs>
  <cellStyles count="1">
    <cellStyle name="Normal" xfId="0" builtinId="0"/>
  </cellStyles>
  <dxfs count="12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28"/>
  <sheetViews>
    <sheetView showGridLines="0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A18" sqref="A18:XFD18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" customWidth="1"/>
    <col min="6" max="6" width="7" style="1" customWidth="1"/>
    <col min="7" max="7" width="4.8984375" style="28" customWidth="1"/>
    <col min="8" max="8" width="6" style="1" customWidth="1"/>
    <col min="9" max="9" width="6.59765625" style="28" customWidth="1"/>
    <col min="10" max="10" width="6.59765625" style="1" customWidth="1"/>
    <col min="11" max="11" width="4.296875" style="1" bestFit="1" customWidth="1"/>
    <col min="12" max="12" width="6.59765625" style="28" customWidth="1"/>
    <col min="13" max="248" width="6.59765625" style="1" customWidth="1"/>
    <col min="249" max="16384" width="6.59765625" style="2"/>
  </cols>
  <sheetData>
    <row r="1" spans="1:248" ht="33.75" customHeight="1" x14ac:dyDescent="0.2">
      <c r="A1" s="3" t="s">
        <v>7</v>
      </c>
      <c r="B1" s="3" t="s">
        <v>0</v>
      </c>
      <c r="C1" s="3" t="s">
        <v>29</v>
      </c>
      <c r="D1" s="3" t="s">
        <v>1</v>
      </c>
      <c r="E1" s="3" t="s">
        <v>2</v>
      </c>
      <c r="F1" s="3" t="s">
        <v>9</v>
      </c>
      <c r="G1" s="27" t="s">
        <v>3</v>
      </c>
      <c r="H1" s="4" t="s">
        <v>8</v>
      </c>
      <c r="I1" s="27" t="s">
        <v>5</v>
      </c>
      <c r="J1" s="3" t="s">
        <v>98</v>
      </c>
      <c r="K1" s="5" t="s">
        <v>9</v>
      </c>
      <c r="L1" s="27" t="s">
        <v>6</v>
      </c>
      <c r="M1" s="5" t="s">
        <v>4</v>
      </c>
    </row>
    <row r="2" spans="1:248" s="18" customFormat="1" ht="15" customHeight="1" x14ac:dyDescent="0.25">
      <c r="A2" s="22" t="s">
        <v>36</v>
      </c>
      <c r="B2" s="14">
        <v>1</v>
      </c>
      <c r="C2" s="23">
        <v>1299338390</v>
      </c>
      <c r="D2" s="23" t="s">
        <v>31</v>
      </c>
      <c r="E2" s="24">
        <v>1.3</v>
      </c>
      <c r="F2" s="15">
        <v>1.5</v>
      </c>
      <c r="G2" s="12">
        <f>E2+F2</f>
        <v>2.8</v>
      </c>
      <c r="H2" s="15">
        <v>3</v>
      </c>
      <c r="I2" s="12">
        <v>1.3</v>
      </c>
      <c r="J2" s="15">
        <v>2</v>
      </c>
      <c r="K2" s="15">
        <f t="shared" ref="K2:K23" si="0">J2</f>
        <v>2</v>
      </c>
      <c r="L2" s="12">
        <f>I2+K2</f>
        <v>3.3</v>
      </c>
      <c r="M2" s="16">
        <f t="shared" ref="M2:M23" si="1">0.4*G2+0.6*L2</f>
        <v>3.0999999999999996</v>
      </c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  <c r="HL2" s="17"/>
      <c r="HM2" s="17"/>
      <c r="HN2" s="17"/>
      <c r="HO2" s="17"/>
      <c r="HP2" s="17"/>
      <c r="HQ2" s="17"/>
      <c r="HR2" s="17"/>
      <c r="HS2" s="17"/>
      <c r="HT2" s="17"/>
      <c r="HU2" s="17"/>
      <c r="HV2" s="17"/>
      <c r="HW2" s="17"/>
      <c r="HX2" s="17"/>
      <c r="HY2" s="17"/>
      <c r="HZ2" s="17"/>
      <c r="IA2" s="17"/>
      <c r="IB2" s="17"/>
      <c r="IC2" s="17"/>
      <c r="ID2" s="17"/>
      <c r="IE2" s="17"/>
      <c r="IF2" s="17"/>
      <c r="IG2" s="17"/>
      <c r="IH2" s="17"/>
      <c r="II2" s="17"/>
      <c r="IJ2" s="17"/>
      <c r="IK2" s="17"/>
      <c r="IL2" s="17"/>
      <c r="IM2" s="17"/>
      <c r="IN2" s="17"/>
    </row>
    <row r="3" spans="1:248" ht="15" customHeight="1" x14ac:dyDescent="0.25">
      <c r="A3" s="6" t="s">
        <v>37</v>
      </c>
      <c r="B3" s="6">
        <v>2</v>
      </c>
      <c r="C3" s="9">
        <v>7249604498</v>
      </c>
      <c r="D3" s="9" t="s">
        <v>10</v>
      </c>
      <c r="E3" s="10">
        <v>3</v>
      </c>
      <c r="F3" s="7">
        <v>1.25</v>
      </c>
      <c r="G3" s="12">
        <f>E3+F3</f>
        <v>4.25</v>
      </c>
      <c r="H3" s="7">
        <v>4.5</v>
      </c>
      <c r="I3" s="12">
        <v>3.95</v>
      </c>
      <c r="J3" s="7">
        <v>2</v>
      </c>
      <c r="K3" s="7">
        <f t="shared" si="0"/>
        <v>2</v>
      </c>
      <c r="L3" s="12">
        <f t="shared" ref="L3:L23" si="2">I3+K3</f>
        <v>5.95</v>
      </c>
      <c r="M3" s="8">
        <f t="shared" si="1"/>
        <v>5.27</v>
      </c>
    </row>
    <row r="4" spans="1:248" ht="15" customHeight="1" x14ac:dyDescent="0.25">
      <c r="A4" s="6"/>
      <c r="B4" s="14">
        <v>3</v>
      </c>
      <c r="C4" s="9" t="s">
        <v>11</v>
      </c>
      <c r="D4" s="9" t="s">
        <v>12</v>
      </c>
      <c r="E4" s="10" t="s">
        <v>30</v>
      </c>
      <c r="F4" s="7" t="s">
        <v>92</v>
      </c>
      <c r="G4" s="12">
        <v>0</v>
      </c>
      <c r="H4" s="7">
        <v>0</v>
      </c>
      <c r="I4" s="12"/>
      <c r="J4" s="7"/>
      <c r="K4" s="7">
        <f t="shared" si="0"/>
        <v>0</v>
      </c>
      <c r="L4" s="12">
        <f t="shared" si="2"/>
        <v>0</v>
      </c>
      <c r="M4" s="8">
        <f t="shared" si="1"/>
        <v>0</v>
      </c>
    </row>
    <row r="5" spans="1:248" ht="15" customHeight="1" x14ac:dyDescent="0.25">
      <c r="A5" s="6" t="s">
        <v>35</v>
      </c>
      <c r="B5" s="6">
        <v>4</v>
      </c>
      <c r="C5" s="9">
        <v>7416621162</v>
      </c>
      <c r="D5" s="9" t="s">
        <v>13</v>
      </c>
      <c r="E5" s="10">
        <v>4</v>
      </c>
      <c r="F5" s="7">
        <v>1</v>
      </c>
      <c r="G5" s="12">
        <f>E5+F5</f>
        <v>5</v>
      </c>
      <c r="H5" s="7">
        <f>INT((G5)*10+0.4)/10</f>
        <v>5</v>
      </c>
      <c r="I5" s="12">
        <v>1.3</v>
      </c>
      <c r="J5" s="7"/>
      <c r="K5" s="7">
        <f t="shared" si="0"/>
        <v>0</v>
      </c>
      <c r="L5" s="12">
        <f t="shared" si="2"/>
        <v>1.3</v>
      </c>
      <c r="M5" s="8">
        <f t="shared" si="1"/>
        <v>2.7800000000000002</v>
      </c>
    </row>
    <row r="6" spans="1:248" ht="15" customHeight="1" x14ac:dyDescent="0.25">
      <c r="A6" s="6" t="s">
        <v>30</v>
      </c>
      <c r="B6" s="14">
        <v>5</v>
      </c>
      <c r="C6" s="9">
        <v>1299102915</v>
      </c>
      <c r="D6" s="9" t="s">
        <v>14</v>
      </c>
      <c r="E6" s="10">
        <v>3.5</v>
      </c>
      <c r="F6" s="7">
        <v>0.25</v>
      </c>
      <c r="G6" s="12">
        <f>E6+F6</f>
        <v>3.75</v>
      </c>
      <c r="H6" s="7">
        <v>4</v>
      </c>
      <c r="I6" s="12"/>
      <c r="J6" s="7"/>
      <c r="K6" s="7">
        <f t="shared" si="0"/>
        <v>0</v>
      </c>
      <c r="L6" s="12">
        <f t="shared" si="2"/>
        <v>0</v>
      </c>
      <c r="M6" s="8">
        <f t="shared" si="1"/>
        <v>1.5</v>
      </c>
    </row>
    <row r="7" spans="1:248" ht="15" customHeight="1" x14ac:dyDescent="0.25">
      <c r="A7" s="6" t="s">
        <v>37</v>
      </c>
      <c r="B7" s="6">
        <v>6</v>
      </c>
      <c r="C7" s="9">
        <v>9977023125</v>
      </c>
      <c r="D7" s="9" t="s">
        <v>15</v>
      </c>
      <c r="E7" s="10">
        <v>2.75</v>
      </c>
      <c r="F7" s="7">
        <v>1.25</v>
      </c>
      <c r="G7" s="12">
        <f>E7+F7</f>
        <v>4</v>
      </c>
      <c r="H7" s="7">
        <f>INT((G7)*10+0.4)/10</f>
        <v>4</v>
      </c>
      <c r="I7" s="12"/>
      <c r="J7" s="7"/>
      <c r="K7" s="7">
        <f t="shared" si="0"/>
        <v>0</v>
      </c>
      <c r="L7" s="12">
        <f t="shared" si="2"/>
        <v>0</v>
      </c>
      <c r="M7" s="8">
        <f t="shared" si="1"/>
        <v>1.6</v>
      </c>
    </row>
    <row r="8" spans="1:248" ht="15" customHeight="1" x14ac:dyDescent="0.25">
      <c r="A8" s="6"/>
      <c r="B8" s="14">
        <v>7</v>
      </c>
      <c r="C8" s="9">
        <v>7082558857</v>
      </c>
      <c r="D8" s="9" t="s">
        <v>16</v>
      </c>
      <c r="E8" s="10">
        <v>1.5</v>
      </c>
      <c r="F8" s="7" t="s">
        <v>92</v>
      </c>
      <c r="G8" s="12">
        <f>E8</f>
        <v>1.5</v>
      </c>
      <c r="H8" s="7">
        <f>INT((G8)*10+0.4)/10</f>
        <v>1.5</v>
      </c>
      <c r="I8" s="12"/>
      <c r="J8" s="7"/>
      <c r="K8" s="7">
        <f t="shared" si="0"/>
        <v>0</v>
      </c>
      <c r="L8" s="12">
        <f t="shared" si="2"/>
        <v>0</v>
      </c>
      <c r="M8" s="8">
        <f t="shared" si="1"/>
        <v>0.60000000000000009</v>
      </c>
    </row>
    <row r="9" spans="1:248" ht="15" customHeight="1" x14ac:dyDescent="0.25">
      <c r="A9" s="6" t="s">
        <v>37</v>
      </c>
      <c r="B9" s="6">
        <v>8</v>
      </c>
      <c r="C9" s="9">
        <v>7477688038</v>
      </c>
      <c r="D9" s="9" t="s">
        <v>17</v>
      </c>
      <c r="E9" s="10">
        <v>7.6</v>
      </c>
      <c r="F9" s="7">
        <v>1.25</v>
      </c>
      <c r="G9" s="12">
        <f t="shared" ref="G9:G16" si="3">E9+F9</f>
        <v>8.85</v>
      </c>
      <c r="H9" s="7">
        <v>9</v>
      </c>
      <c r="I9" s="12">
        <v>7</v>
      </c>
      <c r="J9" s="7">
        <v>2</v>
      </c>
      <c r="K9" s="7">
        <f t="shared" si="0"/>
        <v>2</v>
      </c>
      <c r="L9" s="12">
        <f t="shared" si="2"/>
        <v>9</v>
      </c>
      <c r="M9" s="8">
        <f t="shared" si="1"/>
        <v>8.94</v>
      </c>
    </row>
    <row r="10" spans="1:248" ht="15" customHeight="1" x14ac:dyDescent="0.25">
      <c r="A10" s="6" t="s">
        <v>39</v>
      </c>
      <c r="B10" s="14">
        <v>9</v>
      </c>
      <c r="C10" s="9">
        <v>9977021875</v>
      </c>
      <c r="D10" s="9" t="s">
        <v>18</v>
      </c>
      <c r="E10" s="10">
        <v>4.9000000000000004</v>
      </c>
      <c r="F10" s="7">
        <v>1</v>
      </c>
      <c r="G10" s="12">
        <f t="shared" si="3"/>
        <v>5.9</v>
      </c>
      <c r="H10" s="7">
        <v>6</v>
      </c>
      <c r="I10" s="12">
        <v>2</v>
      </c>
      <c r="J10" s="7"/>
      <c r="K10" s="7">
        <f t="shared" si="0"/>
        <v>0</v>
      </c>
      <c r="L10" s="12">
        <f t="shared" si="2"/>
        <v>2</v>
      </c>
      <c r="M10" s="8">
        <f t="shared" si="1"/>
        <v>3.5600000000000005</v>
      </c>
    </row>
    <row r="11" spans="1:248" s="18" customFormat="1" ht="15" customHeight="1" x14ac:dyDescent="0.25">
      <c r="A11" s="22" t="s">
        <v>34</v>
      </c>
      <c r="B11" s="6">
        <v>10</v>
      </c>
      <c r="C11" s="23">
        <v>2485733327</v>
      </c>
      <c r="D11" s="23" t="s">
        <v>32</v>
      </c>
      <c r="E11" s="24">
        <v>3.4</v>
      </c>
      <c r="F11" s="15">
        <v>0.75</v>
      </c>
      <c r="G11" s="12">
        <f t="shared" si="3"/>
        <v>4.1500000000000004</v>
      </c>
      <c r="H11" s="15">
        <v>4.5</v>
      </c>
      <c r="I11" s="12">
        <v>3.3</v>
      </c>
      <c r="J11" s="15">
        <v>2</v>
      </c>
      <c r="K11" s="15">
        <f t="shared" si="0"/>
        <v>2</v>
      </c>
      <c r="L11" s="12">
        <f t="shared" si="2"/>
        <v>5.3</v>
      </c>
      <c r="M11" s="16">
        <f t="shared" si="1"/>
        <v>4.84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</row>
    <row r="12" spans="1:248" ht="15" customHeight="1" x14ac:dyDescent="0.25">
      <c r="A12" s="6" t="s">
        <v>38</v>
      </c>
      <c r="B12" s="14">
        <v>11</v>
      </c>
      <c r="C12" s="9">
        <v>7479693905</v>
      </c>
      <c r="D12" s="9" t="s">
        <v>19</v>
      </c>
      <c r="E12" s="10">
        <v>4.05</v>
      </c>
      <c r="F12" s="7">
        <v>1.5</v>
      </c>
      <c r="G12" s="12">
        <f t="shared" si="3"/>
        <v>5.55</v>
      </c>
      <c r="H12" s="7">
        <f>INT((G12)*10+0.4)/10</f>
        <v>5.5</v>
      </c>
      <c r="I12" s="12">
        <v>2.1</v>
      </c>
      <c r="J12" s="7">
        <v>2</v>
      </c>
      <c r="K12" s="7">
        <f t="shared" si="0"/>
        <v>2</v>
      </c>
      <c r="L12" s="12">
        <f t="shared" si="2"/>
        <v>4.0999999999999996</v>
      </c>
      <c r="M12" s="8">
        <f t="shared" si="1"/>
        <v>4.68</v>
      </c>
    </row>
    <row r="13" spans="1:248" ht="15" customHeight="1" x14ac:dyDescent="0.25">
      <c r="A13" s="6" t="s">
        <v>87</v>
      </c>
      <c r="B13" s="6">
        <v>12</v>
      </c>
      <c r="C13" s="9">
        <v>6822486162</v>
      </c>
      <c r="D13" s="9" t="s">
        <v>20</v>
      </c>
      <c r="E13" s="10">
        <v>4</v>
      </c>
      <c r="F13" s="7">
        <v>1.25</v>
      </c>
      <c r="G13" s="12">
        <f t="shared" si="3"/>
        <v>5.25</v>
      </c>
      <c r="H13" s="7">
        <v>5.5</v>
      </c>
      <c r="I13" s="12">
        <v>2.1</v>
      </c>
      <c r="J13" s="7">
        <v>2</v>
      </c>
      <c r="K13" s="7">
        <f t="shared" si="0"/>
        <v>2</v>
      </c>
      <c r="L13" s="12">
        <f t="shared" si="2"/>
        <v>4.0999999999999996</v>
      </c>
      <c r="M13" s="8">
        <f t="shared" si="1"/>
        <v>4.5599999999999996</v>
      </c>
    </row>
    <row r="14" spans="1:248" ht="15" customHeight="1" x14ac:dyDescent="0.25">
      <c r="A14" s="6" t="s">
        <v>41</v>
      </c>
      <c r="B14" s="6">
        <v>14</v>
      </c>
      <c r="C14" s="9">
        <v>1299731412</v>
      </c>
      <c r="D14" s="9" t="s">
        <v>21</v>
      </c>
      <c r="E14" s="10">
        <v>2.65</v>
      </c>
      <c r="F14" s="7">
        <v>1</v>
      </c>
      <c r="G14" s="12">
        <f t="shared" si="3"/>
        <v>3.65</v>
      </c>
      <c r="H14" s="7">
        <v>4</v>
      </c>
      <c r="I14" s="12">
        <v>5.6</v>
      </c>
      <c r="J14" s="7">
        <v>2</v>
      </c>
      <c r="K14" s="7">
        <f t="shared" si="0"/>
        <v>2</v>
      </c>
      <c r="L14" s="12">
        <f t="shared" si="2"/>
        <v>7.6</v>
      </c>
      <c r="M14" s="8">
        <f t="shared" si="1"/>
        <v>6.02</v>
      </c>
    </row>
    <row r="15" spans="1:248" ht="15" customHeight="1" x14ac:dyDescent="0.25">
      <c r="A15" s="6" t="s">
        <v>35</v>
      </c>
      <c r="B15" s="14">
        <v>15</v>
      </c>
      <c r="C15" s="9">
        <v>2033007722</v>
      </c>
      <c r="D15" s="9" t="s">
        <v>22</v>
      </c>
      <c r="E15" s="10">
        <v>1.7</v>
      </c>
      <c r="F15" s="7">
        <v>1</v>
      </c>
      <c r="G15" s="12">
        <f t="shared" si="3"/>
        <v>2.7</v>
      </c>
      <c r="H15" s="7">
        <v>3</v>
      </c>
      <c r="I15" s="12"/>
      <c r="J15" s="7"/>
      <c r="K15" s="7">
        <f t="shared" si="0"/>
        <v>0</v>
      </c>
      <c r="L15" s="12">
        <f t="shared" si="2"/>
        <v>0</v>
      </c>
      <c r="M15" s="8">
        <f t="shared" si="1"/>
        <v>1.08</v>
      </c>
    </row>
    <row r="16" spans="1:248" ht="15" customHeight="1" x14ac:dyDescent="0.25">
      <c r="A16" s="6" t="s">
        <v>30</v>
      </c>
      <c r="B16" s="6">
        <v>16</v>
      </c>
      <c r="C16" s="9">
        <v>6868507546</v>
      </c>
      <c r="D16" s="9" t="s">
        <v>23</v>
      </c>
      <c r="E16" s="10">
        <v>1.45</v>
      </c>
      <c r="F16" s="7">
        <v>0.25</v>
      </c>
      <c r="G16" s="12">
        <f t="shared" si="3"/>
        <v>1.7</v>
      </c>
      <c r="H16" s="7">
        <v>2</v>
      </c>
      <c r="I16" s="12">
        <v>4.3499999999999996</v>
      </c>
      <c r="J16" s="7">
        <v>2</v>
      </c>
      <c r="K16" s="7">
        <f t="shared" si="0"/>
        <v>2</v>
      </c>
      <c r="L16" s="12">
        <f t="shared" si="2"/>
        <v>6.35</v>
      </c>
      <c r="M16" s="8">
        <f t="shared" si="1"/>
        <v>4.4899999999999993</v>
      </c>
    </row>
    <row r="17" spans="1:248" ht="15" customHeight="1" x14ac:dyDescent="0.25">
      <c r="A17" s="6"/>
      <c r="B17" s="6">
        <v>17</v>
      </c>
      <c r="C17" s="9">
        <v>1299107568</v>
      </c>
      <c r="D17" s="9" t="s">
        <v>24</v>
      </c>
      <c r="E17" s="10">
        <v>0.6</v>
      </c>
      <c r="F17" s="7" t="s">
        <v>92</v>
      </c>
      <c r="G17" s="12">
        <f>E17</f>
        <v>0.6</v>
      </c>
      <c r="H17" s="7">
        <v>1</v>
      </c>
      <c r="I17" s="12"/>
      <c r="J17" s="7"/>
      <c r="K17" s="7">
        <f t="shared" si="0"/>
        <v>0</v>
      </c>
      <c r="L17" s="12">
        <f t="shared" si="2"/>
        <v>0</v>
      </c>
      <c r="M17" s="8">
        <f t="shared" si="1"/>
        <v>0.24</v>
      </c>
    </row>
    <row r="18" spans="1:248" s="18" customFormat="1" ht="15" customHeight="1" x14ac:dyDescent="0.25">
      <c r="A18" s="14"/>
      <c r="B18" s="14">
        <v>18</v>
      </c>
      <c r="C18" s="14">
        <v>6868530894</v>
      </c>
      <c r="D18" s="14" t="s">
        <v>97</v>
      </c>
      <c r="E18" s="25">
        <v>3.7</v>
      </c>
      <c r="F18" s="25"/>
      <c r="G18" s="33"/>
      <c r="H18" s="26">
        <v>4</v>
      </c>
      <c r="I18" s="12">
        <v>1.55</v>
      </c>
      <c r="J18" s="15">
        <v>2</v>
      </c>
      <c r="K18" s="15">
        <f t="shared" si="0"/>
        <v>2</v>
      </c>
      <c r="L18" s="12">
        <f t="shared" si="2"/>
        <v>3.55</v>
      </c>
      <c r="M18" s="16">
        <f t="shared" si="1"/>
        <v>2.13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</row>
    <row r="19" spans="1:248" ht="15" customHeight="1" x14ac:dyDescent="0.25">
      <c r="A19" s="6" t="s">
        <v>35</v>
      </c>
      <c r="B19" s="6">
        <v>19</v>
      </c>
      <c r="C19" s="9">
        <v>7627716634</v>
      </c>
      <c r="D19" s="9" t="s">
        <v>25</v>
      </c>
      <c r="E19" s="10">
        <v>4.8</v>
      </c>
      <c r="F19" s="7">
        <v>1</v>
      </c>
      <c r="G19" s="12">
        <f>E19+F19</f>
        <v>5.8</v>
      </c>
      <c r="H19" s="7">
        <v>6</v>
      </c>
      <c r="I19" s="12">
        <v>4.1500000000000004</v>
      </c>
      <c r="J19" s="7">
        <v>2</v>
      </c>
      <c r="K19" s="7">
        <f t="shared" si="0"/>
        <v>2</v>
      </c>
      <c r="L19" s="12">
        <f t="shared" si="2"/>
        <v>6.15</v>
      </c>
      <c r="M19" s="8">
        <f t="shared" si="1"/>
        <v>6.01</v>
      </c>
    </row>
    <row r="20" spans="1:248" ht="15" customHeight="1" x14ac:dyDescent="0.25">
      <c r="A20" s="6" t="s">
        <v>40</v>
      </c>
      <c r="B20" s="6">
        <v>20</v>
      </c>
      <c r="C20" s="9">
        <v>1299108752</v>
      </c>
      <c r="D20" s="9" t="s">
        <v>26</v>
      </c>
      <c r="E20" s="10">
        <v>6.9</v>
      </c>
      <c r="F20" s="7">
        <v>1.25</v>
      </c>
      <c r="G20" s="12">
        <f>E20+F20</f>
        <v>8.15</v>
      </c>
      <c r="H20" s="7">
        <v>8.5</v>
      </c>
      <c r="I20" s="12">
        <v>5.6</v>
      </c>
      <c r="J20" s="7">
        <v>2</v>
      </c>
      <c r="K20" s="7">
        <f t="shared" si="0"/>
        <v>2</v>
      </c>
      <c r="L20" s="12">
        <f t="shared" si="2"/>
        <v>7.6</v>
      </c>
      <c r="M20" s="8">
        <f t="shared" si="1"/>
        <v>7.82</v>
      </c>
    </row>
    <row r="21" spans="1:248" s="18" customFormat="1" ht="15" customHeight="1" x14ac:dyDescent="0.25">
      <c r="A21" s="14"/>
      <c r="B21" s="14">
        <v>21</v>
      </c>
      <c r="C21" s="14">
        <v>4416617102</v>
      </c>
      <c r="D21" s="14" t="s">
        <v>85</v>
      </c>
      <c r="E21" s="15">
        <v>3</v>
      </c>
      <c r="F21" s="15" t="s">
        <v>92</v>
      </c>
      <c r="G21" s="12">
        <f>E21</f>
        <v>3</v>
      </c>
      <c r="H21" s="15">
        <f>INT((G21)*10+0.4)/10</f>
        <v>3</v>
      </c>
      <c r="I21" s="12">
        <v>1.7</v>
      </c>
      <c r="J21" s="15">
        <v>2</v>
      </c>
      <c r="K21" s="15">
        <f t="shared" si="0"/>
        <v>2</v>
      </c>
      <c r="L21" s="12">
        <f t="shared" si="2"/>
        <v>3.7</v>
      </c>
      <c r="M21" s="16">
        <f t="shared" si="1"/>
        <v>3.4200000000000004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</row>
    <row r="22" spans="1:248" ht="15" customHeight="1" x14ac:dyDescent="0.25">
      <c r="A22" s="6"/>
      <c r="B22" s="6">
        <v>22</v>
      </c>
      <c r="C22" s="9">
        <v>101248121</v>
      </c>
      <c r="D22" s="9" t="s">
        <v>27</v>
      </c>
      <c r="E22" s="10">
        <v>2.75</v>
      </c>
      <c r="F22" s="7" t="s">
        <v>92</v>
      </c>
      <c r="G22" s="12">
        <f>E22</f>
        <v>2.75</v>
      </c>
      <c r="H22" s="7">
        <v>3</v>
      </c>
      <c r="I22" s="12">
        <v>3</v>
      </c>
      <c r="J22" s="7">
        <v>2</v>
      </c>
      <c r="K22" s="7">
        <f t="shared" si="0"/>
        <v>2</v>
      </c>
      <c r="L22" s="12">
        <f t="shared" si="2"/>
        <v>5</v>
      </c>
      <c r="M22" s="8">
        <f t="shared" si="1"/>
        <v>4.0999999999999996</v>
      </c>
    </row>
    <row r="23" spans="1:248" ht="15" customHeight="1" x14ac:dyDescent="0.25">
      <c r="A23" s="6" t="s">
        <v>35</v>
      </c>
      <c r="B23" s="6">
        <v>23</v>
      </c>
      <c r="C23" s="9">
        <v>2033004613</v>
      </c>
      <c r="D23" s="9" t="s">
        <v>28</v>
      </c>
      <c r="E23" s="10">
        <v>2.1</v>
      </c>
      <c r="F23" s="7">
        <v>1</v>
      </c>
      <c r="G23" s="12">
        <f>E23+F23</f>
        <v>3.1</v>
      </c>
      <c r="H23" s="7">
        <v>3.5</v>
      </c>
      <c r="I23" s="12">
        <v>1.8</v>
      </c>
      <c r="J23" s="7">
        <v>2</v>
      </c>
      <c r="K23" s="7">
        <f t="shared" si="0"/>
        <v>2</v>
      </c>
      <c r="L23" s="12">
        <f t="shared" si="2"/>
        <v>3.8</v>
      </c>
      <c r="M23" s="8">
        <f t="shared" si="1"/>
        <v>3.52</v>
      </c>
    </row>
    <row r="27" spans="1:248" ht="15" customHeight="1" x14ac:dyDescent="0.2">
      <c r="C27" s="1" t="s">
        <v>93</v>
      </c>
      <c r="D27" s="1" t="s">
        <v>94</v>
      </c>
    </row>
    <row r="28" spans="1:248" ht="15" customHeight="1" x14ac:dyDescent="0.2">
      <c r="D28" s="1" t="s">
        <v>95</v>
      </c>
    </row>
  </sheetData>
  <autoFilter ref="A1:M24">
    <sortState ref="A2:R28">
      <sortCondition ref="D2:D28"/>
    </sortState>
  </autoFilter>
  <conditionalFormatting sqref="M22:M23 M19:M20 M2:M17">
    <cfRule type="cellIs" dxfId="11" priority="7" stopIfTrue="1" operator="greaterThanOrEqual">
      <formula>6</formula>
    </cfRule>
    <cfRule type="cellIs" dxfId="10" priority="8" stopIfTrue="1" operator="lessThan">
      <formula>6</formula>
    </cfRule>
  </conditionalFormatting>
  <conditionalFormatting sqref="M21">
    <cfRule type="cellIs" dxfId="9" priority="3" stopIfTrue="1" operator="greaterThanOrEqual">
      <formula>6</formula>
    </cfRule>
    <cfRule type="cellIs" dxfId="8" priority="4" stopIfTrue="1" operator="lessThan">
      <formula>6</formula>
    </cfRule>
  </conditionalFormatting>
  <conditionalFormatting sqref="M18">
    <cfRule type="cellIs" dxfId="7" priority="1" stopIfTrue="1" operator="greaterThanOrEqual">
      <formula>6</formula>
    </cfRule>
    <cfRule type="cellIs" dxfId="6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2"/>
  <sheetViews>
    <sheetView showGridLines="0" tabSelected="1" workbookViewId="0">
      <pane xSplit="4" ySplit="1" topLeftCell="E15" activePane="bottomRight" state="frozen"/>
      <selection activeCell="E19" sqref="E19"/>
      <selection pane="topRight" activeCell="E19" sqref="E19"/>
      <selection pane="bottomLeft" activeCell="E19" sqref="E19"/>
      <selection pane="bottomRight" activeCell="R33" sqref="R33"/>
    </sheetView>
  </sheetViews>
  <sheetFormatPr defaultColWidth="6.59765625" defaultRowHeight="15" customHeight="1" x14ac:dyDescent="0.2"/>
  <cols>
    <col min="1" max="1" width="5.8984375" style="1" customWidth="1"/>
    <col min="2" max="2" width="3.8984375" style="1" customWidth="1"/>
    <col min="3" max="3" width="8.19921875" style="1" customWidth="1"/>
    <col min="4" max="4" width="23.69921875" style="1" customWidth="1"/>
    <col min="5" max="5" width="4.5" style="1" customWidth="1"/>
    <col min="6" max="6" width="4.09765625" style="1" customWidth="1"/>
    <col min="7" max="7" width="6.296875" style="28" customWidth="1"/>
    <col min="8" max="8" width="6" style="1" customWidth="1"/>
    <col min="9" max="9" width="6.59765625" style="28" customWidth="1"/>
    <col min="10" max="10" width="4.8984375" style="1" customWidth="1"/>
    <col min="11" max="11" width="6.59765625" style="17" customWidth="1"/>
    <col min="12" max="12" width="6.59765625" style="28" customWidth="1"/>
    <col min="13" max="248" width="6.59765625" style="1" customWidth="1"/>
    <col min="249" max="16384" width="6.59765625" style="2"/>
  </cols>
  <sheetData>
    <row r="1" spans="1:248" ht="33.75" customHeight="1" x14ac:dyDescent="0.2">
      <c r="A1" s="3" t="s">
        <v>7</v>
      </c>
      <c r="B1" s="3" t="s">
        <v>0</v>
      </c>
      <c r="C1" s="3" t="s">
        <v>29</v>
      </c>
      <c r="D1" s="3" t="s">
        <v>1</v>
      </c>
      <c r="E1" s="3" t="s">
        <v>2</v>
      </c>
      <c r="F1" s="3" t="s">
        <v>9</v>
      </c>
      <c r="G1" s="27" t="s">
        <v>3</v>
      </c>
      <c r="H1" s="4" t="s">
        <v>8</v>
      </c>
      <c r="I1" s="27" t="s">
        <v>5</v>
      </c>
      <c r="J1" s="5" t="s">
        <v>98</v>
      </c>
      <c r="K1" s="31" t="s">
        <v>9</v>
      </c>
      <c r="L1" s="27" t="s">
        <v>6</v>
      </c>
      <c r="M1" s="5" t="s">
        <v>4</v>
      </c>
    </row>
    <row r="2" spans="1:248" ht="15" customHeight="1" x14ac:dyDescent="0.25">
      <c r="A2" s="6"/>
      <c r="B2" s="6">
        <v>1</v>
      </c>
      <c r="C2" s="9">
        <v>90488644</v>
      </c>
      <c r="D2" s="6" t="s">
        <v>42</v>
      </c>
      <c r="E2" s="7">
        <v>1.4</v>
      </c>
      <c r="F2" s="7" t="s">
        <v>92</v>
      </c>
      <c r="G2" s="12">
        <f>E2</f>
        <v>1.4</v>
      </c>
      <c r="H2" s="7">
        <v>1.5</v>
      </c>
      <c r="I2" s="12">
        <v>1.8</v>
      </c>
      <c r="J2" s="7"/>
      <c r="K2" s="15">
        <f t="shared" ref="K2:K24" si="0">J2</f>
        <v>0</v>
      </c>
      <c r="L2" s="12">
        <f>I2+K2</f>
        <v>1.8</v>
      </c>
      <c r="M2" s="8">
        <f t="shared" ref="M2:M47" si="1">0.4*G2+0.6*L2</f>
        <v>1.6400000000000001</v>
      </c>
    </row>
    <row r="3" spans="1:248" ht="15" customHeight="1" x14ac:dyDescent="0.25">
      <c r="A3" s="6"/>
      <c r="B3" s="6">
        <v>2</v>
      </c>
      <c r="C3" s="6">
        <v>1299548847</v>
      </c>
      <c r="D3" s="9" t="s">
        <v>43</v>
      </c>
      <c r="E3" s="7" t="s">
        <v>30</v>
      </c>
      <c r="F3" s="7" t="s">
        <v>92</v>
      </c>
      <c r="G3" s="12">
        <v>0</v>
      </c>
      <c r="H3" s="7">
        <v>0</v>
      </c>
      <c r="I3" s="12"/>
      <c r="J3" s="7"/>
      <c r="K3" s="15">
        <f t="shared" si="0"/>
        <v>0</v>
      </c>
      <c r="L3" s="12">
        <f t="shared" ref="L3:L47" si="2">I3+K3</f>
        <v>0</v>
      </c>
      <c r="M3" s="8">
        <f t="shared" si="1"/>
        <v>0</v>
      </c>
    </row>
    <row r="4" spans="1:248" ht="15" customHeight="1" x14ac:dyDescent="0.25">
      <c r="A4" s="6"/>
      <c r="B4" s="6">
        <v>3</v>
      </c>
      <c r="C4" s="9">
        <v>5871188592</v>
      </c>
      <c r="D4" s="9" t="s">
        <v>44</v>
      </c>
      <c r="E4" s="7">
        <v>1.9</v>
      </c>
      <c r="F4" s="7" t="s">
        <v>92</v>
      </c>
      <c r="G4" s="12">
        <f>E4</f>
        <v>1.9</v>
      </c>
      <c r="H4" s="7">
        <v>2</v>
      </c>
      <c r="I4" s="12"/>
      <c r="J4" s="7"/>
      <c r="K4" s="15">
        <f t="shared" si="0"/>
        <v>0</v>
      </c>
      <c r="L4" s="12">
        <f t="shared" si="2"/>
        <v>0</v>
      </c>
      <c r="M4" s="8">
        <f t="shared" si="1"/>
        <v>0.76</v>
      </c>
    </row>
    <row r="5" spans="1:248" ht="15" customHeight="1" x14ac:dyDescent="0.25">
      <c r="A5" s="6" t="s">
        <v>38</v>
      </c>
      <c r="B5" s="6">
        <v>4</v>
      </c>
      <c r="C5" s="9">
        <v>6463220573</v>
      </c>
      <c r="D5" s="9" t="s">
        <v>45</v>
      </c>
      <c r="E5" s="7">
        <v>0.6</v>
      </c>
      <c r="F5" s="7">
        <v>1.5</v>
      </c>
      <c r="G5" s="12">
        <f>E5+F5</f>
        <v>2.1</v>
      </c>
      <c r="H5" s="7">
        <v>2.5</v>
      </c>
      <c r="I5" s="12">
        <v>2.95</v>
      </c>
      <c r="J5" s="7">
        <v>2</v>
      </c>
      <c r="K5" s="15">
        <f t="shared" si="0"/>
        <v>2</v>
      </c>
      <c r="L5" s="12">
        <f t="shared" si="2"/>
        <v>4.95</v>
      </c>
      <c r="M5" s="8">
        <f t="shared" si="1"/>
        <v>3.8100000000000005</v>
      </c>
    </row>
    <row r="6" spans="1:248" ht="15" customHeight="1" x14ac:dyDescent="0.25">
      <c r="A6" s="6" t="s">
        <v>39</v>
      </c>
      <c r="B6" s="6">
        <v>5</v>
      </c>
      <c r="C6" s="9">
        <v>6622369894</v>
      </c>
      <c r="D6" s="9" t="s">
        <v>46</v>
      </c>
      <c r="E6" s="7">
        <v>4.25</v>
      </c>
      <c r="F6" s="7">
        <v>1</v>
      </c>
      <c r="G6" s="12">
        <f>E6+F6</f>
        <v>5.25</v>
      </c>
      <c r="H6" s="7">
        <v>5.5</v>
      </c>
      <c r="I6" s="12">
        <v>5.4</v>
      </c>
      <c r="J6" s="7">
        <v>2</v>
      </c>
      <c r="K6" s="15">
        <f t="shared" si="0"/>
        <v>2</v>
      </c>
      <c r="L6" s="12">
        <f t="shared" si="2"/>
        <v>7.4</v>
      </c>
      <c r="M6" s="8">
        <f t="shared" si="1"/>
        <v>6.5400000000000009</v>
      </c>
    </row>
    <row r="7" spans="1:248" ht="15" customHeight="1" x14ac:dyDescent="0.25">
      <c r="A7" s="6" t="s">
        <v>89</v>
      </c>
      <c r="B7" s="6">
        <v>6</v>
      </c>
      <c r="C7" s="9">
        <v>6821483580</v>
      </c>
      <c r="D7" s="9" t="s">
        <v>47</v>
      </c>
      <c r="E7" s="7">
        <v>2.5</v>
      </c>
      <c r="F7" s="7">
        <v>1.5</v>
      </c>
      <c r="G7" s="12">
        <f>E7+F7</f>
        <v>4</v>
      </c>
      <c r="H7" s="7">
        <f>INT((G7)*10+0.4)/10</f>
        <v>4</v>
      </c>
      <c r="I7" s="12">
        <v>2.0499999999999998</v>
      </c>
      <c r="J7" s="7">
        <v>2</v>
      </c>
      <c r="K7" s="15">
        <f t="shared" si="0"/>
        <v>2</v>
      </c>
      <c r="L7" s="12">
        <f t="shared" si="2"/>
        <v>4.05</v>
      </c>
      <c r="M7" s="8">
        <f t="shared" si="1"/>
        <v>4.0299999999999994</v>
      </c>
    </row>
    <row r="8" spans="1:248" ht="15" customHeight="1" x14ac:dyDescent="0.25">
      <c r="A8" s="6" t="s">
        <v>37</v>
      </c>
      <c r="B8" s="6">
        <v>7</v>
      </c>
      <c r="C8" s="9">
        <v>7038507228</v>
      </c>
      <c r="D8" s="9" t="s">
        <v>48</v>
      </c>
      <c r="E8" s="7">
        <v>2.15</v>
      </c>
      <c r="F8" s="7">
        <v>1.25</v>
      </c>
      <c r="G8" s="12">
        <f>E8+F8</f>
        <v>3.4</v>
      </c>
      <c r="H8" s="7">
        <v>3.5</v>
      </c>
      <c r="I8" s="12">
        <v>3.6</v>
      </c>
      <c r="J8" s="7">
        <v>2</v>
      </c>
      <c r="K8" s="15">
        <f t="shared" si="0"/>
        <v>2</v>
      </c>
      <c r="L8" s="12">
        <f t="shared" si="2"/>
        <v>5.6</v>
      </c>
      <c r="M8" s="8">
        <f t="shared" si="1"/>
        <v>4.72</v>
      </c>
    </row>
    <row r="9" spans="1:248" ht="15" customHeight="1" x14ac:dyDescent="0.25">
      <c r="A9" s="6"/>
      <c r="B9" s="6">
        <v>8</v>
      </c>
      <c r="C9" s="9">
        <v>6662428260</v>
      </c>
      <c r="D9" s="9" t="s">
        <v>49</v>
      </c>
      <c r="E9" s="7">
        <v>3.65</v>
      </c>
      <c r="F9" s="7" t="s">
        <v>92</v>
      </c>
      <c r="G9" s="12">
        <f>E9</f>
        <v>3.65</v>
      </c>
      <c r="H9" s="7">
        <v>4</v>
      </c>
      <c r="I9" s="12">
        <v>2.4500000000000002</v>
      </c>
      <c r="J9" s="7">
        <v>2</v>
      </c>
      <c r="K9" s="15">
        <f t="shared" si="0"/>
        <v>2</v>
      </c>
      <c r="L9" s="12">
        <f t="shared" si="2"/>
        <v>4.45</v>
      </c>
      <c r="M9" s="8">
        <f t="shared" si="1"/>
        <v>4.13</v>
      </c>
    </row>
    <row r="10" spans="1:248" s="18" customFormat="1" ht="15" customHeight="1" x14ac:dyDescent="0.25">
      <c r="A10" s="14" t="s">
        <v>41</v>
      </c>
      <c r="B10" s="6">
        <v>9</v>
      </c>
      <c r="C10" s="14">
        <v>6451303996</v>
      </c>
      <c r="D10" s="14" t="s">
        <v>84</v>
      </c>
      <c r="E10" s="15">
        <v>3.4</v>
      </c>
      <c r="F10" s="15">
        <v>1</v>
      </c>
      <c r="G10" s="12">
        <f>E10+F10</f>
        <v>4.4000000000000004</v>
      </c>
      <c r="H10" s="15">
        <v>4.5</v>
      </c>
      <c r="I10" s="12">
        <v>2.1</v>
      </c>
      <c r="J10" s="15">
        <v>2</v>
      </c>
      <c r="K10" s="15">
        <f t="shared" si="0"/>
        <v>2</v>
      </c>
      <c r="L10" s="12">
        <f t="shared" si="2"/>
        <v>4.0999999999999996</v>
      </c>
      <c r="M10" s="16">
        <f t="shared" si="1"/>
        <v>4.22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</row>
    <row r="11" spans="1:248" ht="15" customHeight="1" x14ac:dyDescent="0.25">
      <c r="A11" s="6"/>
      <c r="B11" s="6">
        <v>10</v>
      </c>
      <c r="C11" s="9">
        <v>1299934975</v>
      </c>
      <c r="D11" s="9" t="s">
        <v>50</v>
      </c>
      <c r="E11" s="7">
        <v>6.4</v>
      </c>
      <c r="F11" s="7" t="s">
        <v>92</v>
      </c>
      <c r="G11" s="12">
        <f>E11</f>
        <v>6.4</v>
      </c>
      <c r="H11" s="7">
        <v>6.5</v>
      </c>
      <c r="I11" s="12">
        <v>6.3</v>
      </c>
      <c r="J11" s="7">
        <v>2</v>
      </c>
      <c r="K11" s="15">
        <f t="shared" si="0"/>
        <v>2</v>
      </c>
      <c r="L11" s="12">
        <f t="shared" si="2"/>
        <v>8.3000000000000007</v>
      </c>
      <c r="M11" s="8">
        <f t="shared" si="1"/>
        <v>7.5400000000000009</v>
      </c>
    </row>
    <row r="12" spans="1:248" ht="15" customHeight="1" x14ac:dyDescent="0.25">
      <c r="A12" s="6"/>
      <c r="B12" s="6">
        <v>11</v>
      </c>
      <c r="C12" s="9">
        <v>7082553826</v>
      </c>
      <c r="D12" s="9" t="s">
        <v>51</v>
      </c>
      <c r="E12" s="7" t="s">
        <v>30</v>
      </c>
      <c r="F12" s="7" t="s">
        <v>92</v>
      </c>
      <c r="G12" s="12">
        <v>0</v>
      </c>
      <c r="H12" s="7">
        <v>0</v>
      </c>
      <c r="I12" s="12"/>
      <c r="J12" s="7"/>
      <c r="K12" s="15">
        <f t="shared" si="0"/>
        <v>0</v>
      </c>
      <c r="L12" s="12">
        <f t="shared" si="2"/>
        <v>0</v>
      </c>
      <c r="M12" s="8">
        <f t="shared" si="1"/>
        <v>0</v>
      </c>
    </row>
    <row r="13" spans="1:248" ht="15" customHeight="1" x14ac:dyDescent="0.25">
      <c r="A13" s="6" t="s">
        <v>41</v>
      </c>
      <c r="B13" s="6">
        <v>12</v>
      </c>
      <c r="C13" s="9">
        <v>7030511288</v>
      </c>
      <c r="D13" s="9" t="s">
        <v>52</v>
      </c>
      <c r="E13" s="7">
        <v>4.0999999999999996</v>
      </c>
      <c r="F13" s="7">
        <v>1</v>
      </c>
      <c r="G13" s="12">
        <f>E13+F13</f>
        <v>5.0999999999999996</v>
      </c>
      <c r="H13" s="7">
        <v>5.5</v>
      </c>
      <c r="I13" s="12">
        <v>6.6</v>
      </c>
      <c r="J13" s="7">
        <v>2</v>
      </c>
      <c r="K13" s="15">
        <f t="shared" si="0"/>
        <v>2</v>
      </c>
      <c r="L13" s="12">
        <f t="shared" si="2"/>
        <v>8.6</v>
      </c>
      <c r="M13" s="8">
        <f t="shared" si="1"/>
        <v>7.1999999999999993</v>
      </c>
    </row>
    <row r="14" spans="1:248" ht="15" customHeight="1" x14ac:dyDescent="0.25">
      <c r="A14" s="6" t="s">
        <v>87</v>
      </c>
      <c r="B14" s="6">
        <v>13</v>
      </c>
      <c r="C14" s="9">
        <v>100867863</v>
      </c>
      <c r="D14" s="9" t="s">
        <v>53</v>
      </c>
      <c r="E14" s="7">
        <v>4.5999999999999996</v>
      </c>
      <c r="F14" s="7">
        <v>1.25</v>
      </c>
      <c r="G14" s="12">
        <f>E14+F14</f>
        <v>5.85</v>
      </c>
      <c r="H14" s="7">
        <v>6</v>
      </c>
      <c r="I14" s="12">
        <v>2.1</v>
      </c>
      <c r="J14" s="7">
        <v>2</v>
      </c>
      <c r="K14" s="15">
        <f t="shared" si="0"/>
        <v>2</v>
      </c>
      <c r="L14" s="12">
        <f t="shared" si="2"/>
        <v>4.0999999999999996</v>
      </c>
      <c r="M14" s="8">
        <f t="shared" si="1"/>
        <v>4.7999999999999989</v>
      </c>
    </row>
    <row r="15" spans="1:248" ht="15" customHeight="1" x14ac:dyDescent="0.25">
      <c r="A15" s="6" t="s">
        <v>88</v>
      </c>
      <c r="B15" s="6">
        <v>14</v>
      </c>
      <c r="C15" s="9">
        <v>6276245226</v>
      </c>
      <c r="D15" s="9" t="s">
        <v>54</v>
      </c>
      <c r="E15" s="7">
        <v>5.5</v>
      </c>
      <c r="F15" s="7">
        <v>1</v>
      </c>
      <c r="G15" s="12">
        <f>E15+F15</f>
        <v>6.5</v>
      </c>
      <c r="H15" s="7">
        <f>INT((G15)*10+0.4)/10</f>
        <v>6.5</v>
      </c>
      <c r="I15" s="12">
        <v>7.6</v>
      </c>
      <c r="J15" s="7">
        <v>2</v>
      </c>
      <c r="K15" s="15">
        <f t="shared" si="0"/>
        <v>2</v>
      </c>
      <c r="L15" s="12">
        <f t="shared" si="2"/>
        <v>9.6</v>
      </c>
      <c r="M15" s="8">
        <f t="shared" si="1"/>
        <v>8.36</v>
      </c>
    </row>
    <row r="16" spans="1:248" ht="15" customHeight="1" x14ac:dyDescent="0.25">
      <c r="A16" s="6" t="s">
        <v>41</v>
      </c>
      <c r="B16" s="6">
        <v>15</v>
      </c>
      <c r="C16" s="9">
        <v>6851447681</v>
      </c>
      <c r="D16" s="9" t="s">
        <v>55</v>
      </c>
      <c r="E16" s="7">
        <v>4.6500000000000004</v>
      </c>
      <c r="F16" s="7">
        <v>1</v>
      </c>
      <c r="G16" s="12">
        <f>E16+F16</f>
        <v>5.65</v>
      </c>
      <c r="H16" s="7">
        <v>6</v>
      </c>
      <c r="I16" s="12">
        <v>2.75</v>
      </c>
      <c r="J16" s="7">
        <v>2</v>
      </c>
      <c r="K16" s="15">
        <f t="shared" si="0"/>
        <v>2</v>
      </c>
      <c r="L16" s="12">
        <f t="shared" si="2"/>
        <v>4.75</v>
      </c>
      <c r="M16" s="8">
        <f t="shared" si="1"/>
        <v>5.1100000000000003</v>
      </c>
    </row>
    <row r="17" spans="1:13" ht="15" customHeight="1" x14ac:dyDescent="0.25">
      <c r="A17" s="6" t="s">
        <v>91</v>
      </c>
      <c r="B17" s="6">
        <v>16</v>
      </c>
      <c r="C17" s="9">
        <v>9020439067</v>
      </c>
      <c r="D17" s="9" t="s">
        <v>56</v>
      </c>
      <c r="E17" s="7">
        <v>5.35</v>
      </c>
      <c r="F17" s="7">
        <v>1.25</v>
      </c>
      <c r="G17" s="12">
        <f>E17+F17</f>
        <v>6.6</v>
      </c>
      <c r="H17" s="7">
        <v>7</v>
      </c>
      <c r="I17" s="12">
        <v>5.0999999999999996</v>
      </c>
      <c r="J17" s="7">
        <v>1</v>
      </c>
      <c r="K17" s="15">
        <f t="shared" si="0"/>
        <v>1</v>
      </c>
      <c r="L17" s="12">
        <f t="shared" si="2"/>
        <v>6.1</v>
      </c>
      <c r="M17" s="8">
        <f t="shared" si="1"/>
        <v>6.3</v>
      </c>
    </row>
    <row r="18" spans="1:13" ht="15" customHeight="1" x14ac:dyDescent="0.25">
      <c r="A18" s="6"/>
      <c r="B18" s="6">
        <v>17</v>
      </c>
      <c r="C18" s="9">
        <v>8098911374</v>
      </c>
      <c r="D18" s="9" t="s">
        <v>57</v>
      </c>
      <c r="E18" s="7" t="s">
        <v>30</v>
      </c>
      <c r="F18" s="7" t="s">
        <v>92</v>
      </c>
      <c r="G18" s="12">
        <v>0</v>
      </c>
      <c r="H18" s="7">
        <v>0</v>
      </c>
      <c r="I18" s="12"/>
      <c r="J18" s="7"/>
      <c r="K18" s="15">
        <f t="shared" si="0"/>
        <v>0</v>
      </c>
      <c r="L18" s="12">
        <f t="shared" si="2"/>
        <v>0</v>
      </c>
      <c r="M18" s="8">
        <f t="shared" si="1"/>
        <v>0</v>
      </c>
    </row>
    <row r="19" spans="1:13" ht="15" customHeight="1" x14ac:dyDescent="0.25">
      <c r="A19" s="6"/>
      <c r="B19" s="6">
        <v>18</v>
      </c>
      <c r="C19" s="9">
        <v>9934552196</v>
      </c>
      <c r="D19" s="9" t="s">
        <v>58</v>
      </c>
      <c r="E19" s="7">
        <v>3.3</v>
      </c>
      <c r="F19" s="7" t="s">
        <v>92</v>
      </c>
      <c r="G19" s="12">
        <f>E19</f>
        <v>3.3</v>
      </c>
      <c r="H19" s="7">
        <v>3.5</v>
      </c>
      <c r="I19" s="12">
        <v>5.8</v>
      </c>
      <c r="J19" s="7">
        <v>2</v>
      </c>
      <c r="K19" s="15">
        <f t="shared" si="0"/>
        <v>2</v>
      </c>
      <c r="L19" s="12">
        <f t="shared" si="2"/>
        <v>7.8</v>
      </c>
      <c r="M19" s="8">
        <f t="shared" si="1"/>
        <v>6</v>
      </c>
    </row>
    <row r="20" spans="1:13" ht="15" customHeight="1" x14ac:dyDescent="0.25">
      <c r="A20" s="6" t="s">
        <v>91</v>
      </c>
      <c r="B20" s="6">
        <v>19</v>
      </c>
      <c r="C20" s="9">
        <v>1299421185</v>
      </c>
      <c r="D20" s="9" t="s">
        <v>59</v>
      </c>
      <c r="E20" s="7">
        <v>5.15</v>
      </c>
      <c r="F20" s="7">
        <v>1.25</v>
      </c>
      <c r="G20" s="12">
        <f>E20+F20</f>
        <v>6.4</v>
      </c>
      <c r="H20" s="7">
        <v>6.5</v>
      </c>
      <c r="I20" s="12">
        <v>3.95</v>
      </c>
      <c r="J20" s="7">
        <v>2</v>
      </c>
      <c r="K20" s="15">
        <f t="shared" si="0"/>
        <v>2</v>
      </c>
      <c r="L20" s="12">
        <f t="shared" si="2"/>
        <v>5.95</v>
      </c>
      <c r="M20" s="8">
        <f t="shared" si="1"/>
        <v>6.1300000000000008</v>
      </c>
    </row>
    <row r="21" spans="1:13" ht="15" customHeight="1" x14ac:dyDescent="0.25">
      <c r="A21" s="20"/>
      <c r="B21" s="6">
        <v>20</v>
      </c>
      <c r="C21" s="20">
        <v>8205974020</v>
      </c>
      <c r="D21" s="20" t="s">
        <v>96</v>
      </c>
      <c r="E21" s="21">
        <v>1.5</v>
      </c>
      <c r="F21" s="21"/>
      <c r="G21" s="30"/>
      <c r="H21" s="21">
        <v>1.5</v>
      </c>
      <c r="I21" s="29"/>
      <c r="J21" s="20"/>
      <c r="K21" s="32">
        <f t="shared" si="0"/>
        <v>0</v>
      </c>
      <c r="L21" s="12">
        <f t="shared" si="2"/>
        <v>0</v>
      </c>
      <c r="M21" s="19">
        <f t="shared" si="1"/>
        <v>0</v>
      </c>
    </row>
    <row r="22" spans="1:13" ht="15" customHeight="1" x14ac:dyDescent="0.25">
      <c r="A22" s="6" t="s">
        <v>91</v>
      </c>
      <c r="B22" s="6">
        <v>21</v>
      </c>
      <c r="C22" s="9">
        <v>8829394594</v>
      </c>
      <c r="D22" s="9" t="s">
        <v>60</v>
      </c>
      <c r="E22" s="7">
        <v>2.2999999999999998</v>
      </c>
      <c r="F22" s="7">
        <v>1.25</v>
      </c>
      <c r="G22" s="12">
        <f t="shared" ref="G22:G33" si="3">E22+F22</f>
        <v>3.55</v>
      </c>
      <c r="H22" s="7">
        <f>INT((G22)*10+0.4)/10</f>
        <v>3.5</v>
      </c>
      <c r="I22" s="12"/>
      <c r="J22" s="7"/>
      <c r="K22" s="15">
        <f t="shared" si="0"/>
        <v>0</v>
      </c>
      <c r="L22" s="12">
        <f t="shared" si="2"/>
        <v>0</v>
      </c>
      <c r="M22" s="8">
        <f t="shared" si="1"/>
        <v>1.42</v>
      </c>
    </row>
    <row r="23" spans="1:13" ht="15" customHeight="1" x14ac:dyDescent="0.25">
      <c r="A23" s="6"/>
      <c r="B23" s="6">
        <v>22</v>
      </c>
      <c r="C23" s="9">
        <v>6857472191</v>
      </c>
      <c r="D23" s="9" t="s">
        <v>61</v>
      </c>
      <c r="E23" s="7">
        <v>6</v>
      </c>
      <c r="F23" s="11">
        <v>1.75</v>
      </c>
      <c r="G23" s="13">
        <f t="shared" si="3"/>
        <v>7.75</v>
      </c>
      <c r="H23" s="11">
        <v>8</v>
      </c>
      <c r="I23" s="12">
        <v>4.55</v>
      </c>
      <c r="J23" s="7">
        <v>2</v>
      </c>
      <c r="K23" s="15">
        <f t="shared" si="0"/>
        <v>2</v>
      </c>
      <c r="L23" s="12">
        <f t="shared" si="2"/>
        <v>6.55</v>
      </c>
      <c r="M23" s="8">
        <f t="shared" si="1"/>
        <v>7.0299999999999994</v>
      </c>
    </row>
    <row r="24" spans="1:13" ht="15" customHeight="1" x14ac:dyDescent="0.25">
      <c r="A24" s="6" t="s">
        <v>88</v>
      </c>
      <c r="B24" s="6">
        <v>23</v>
      </c>
      <c r="C24" s="9">
        <v>6248224300</v>
      </c>
      <c r="D24" s="9" t="s">
        <v>62</v>
      </c>
      <c r="E24" s="7">
        <v>4.7</v>
      </c>
      <c r="F24" s="7">
        <v>1</v>
      </c>
      <c r="G24" s="12">
        <f t="shared" si="3"/>
        <v>5.7</v>
      </c>
      <c r="H24" s="7">
        <v>6</v>
      </c>
      <c r="I24" s="12">
        <v>4.2</v>
      </c>
      <c r="J24" s="7">
        <v>2</v>
      </c>
      <c r="K24" s="15">
        <f t="shared" si="0"/>
        <v>2</v>
      </c>
      <c r="L24" s="12">
        <f t="shared" si="2"/>
        <v>6.2</v>
      </c>
      <c r="M24" s="8">
        <f t="shared" si="1"/>
        <v>6</v>
      </c>
    </row>
    <row r="25" spans="1:13" ht="15" customHeight="1" x14ac:dyDescent="0.25">
      <c r="A25" s="6" t="s">
        <v>88</v>
      </c>
      <c r="B25" s="6">
        <v>24</v>
      </c>
      <c r="C25" s="9">
        <v>6814008277</v>
      </c>
      <c r="D25" s="9" t="s">
        <v>63</v>
      </c>
      <c r="E25" s="7">
        <v>4.5</v>
      </c>
      <c r="F25" s="7">
        <v>1</v>
      </c>
      <c r="G25" s="12">
        <f t="shared" si="3"/>
        <v>5.5</v>
      </c>
      <c r="H25" s="7">
        <f>INT((G25)*10+0.4)/10</f>
        <v>5.5</v>
      </c>
      <c r="I25" s="12">
        <v>1.3</v>
      </c>
      <c r="J25" s="7">
        <v>1.75</v>
      </c>
      <c r="K25" s="15">
        <v>2</v>
      </c>
      <c r="L25" s="12">
        <f t="shared" si="2"/>
        <v>3.3</v>
      </c>
      <c r="M25" s="8">
        <f t="shared" si="1"/>
        <v>4.18</v>
      </c>
    </row>
    <row r="26" spans="1:13" ht="15" customHeight="1" x14ac:dyDescent="0.25">
      <c r="A26" s="6" t="s">
        <v>89</v>
      </c>
      <c r="B26" s="6">
        <v>25</v>
      </c>
      <c r="C26" s="9">
        <v>6442297203</v>
      </c>
      <c r="D26" s="9" t="s">
        <v>64</v>
      </c>
      <c r="E26" s="7">
        <v>2.2000000000000002</v>
      </c>
      <c r="F26" s="7">
        <v>1.5</v>
      </c>
      <c r="G26" s="12">
        <f t="shared" si="3"/>
        <v>3.7</v>
      </c>
      <c r="H26" s="7">
        <v>4</v>
      </c>
      <c r="I26" s="12">
        <v>1.75</v>
      </c>
      <c r="J26" s="7">
        <v>1.75</v>
      </c>
      <c r="K26" s="15">
        <v>2</v>
      </c>
      <c r="L26" s="12">
        <f t="shared" si="2"/>
        <v>3.75</v>
      </c>
      <c r="M26" s="8">
        <f t="shared" si="1"/>
        <v>3.7300000000000004</v>
      </c>
    </row>
    <row r="27" spans="1:13" ht="15" customHeight="1" x14ac:dyDescent="0.25">
      <c r="A27" s="6"/>
      <c r="B27" s="6">
        <v>26</v>
      </c>
      <c r="C27" s="9">
        <v>1299108616</v>
      </c>
      <c r="D27" s="9" t="s">
        <v>65</v>
      </c>
      <c r="E27" s="13">
        <v>4.4000000000000004</v>
      </c>
      <c r="F27" s="11">
        <v>2</v>
      </c>
      <c r="G27" s="13">
        <f t="shared" si="3"/>
        <v>6.4</v>
      </c>
      <c r="H27" s="7">
        <v>6.5</v>
      </c>
      <c r="I27" s="12">
        <v>1.5</v>
      </c>
      <c r="J27" s="7">
        <v>2</v>
      </c>
      <c r="K27" s="15">
        <f t="shared" ref="K27:K47" si="4">J27</f>
        <v>2</v>
      </c>
      <c r="L27" s="12">
        <f t="shared" si="2"/>
        <v>3.5</v>
      </c>
      <c r="M27" s="8">
        <f t="shared" si="1"/>
        <v>4.66</v>
      </c>
    </row>
    <row r="28" spans="1:13" ht="15" customHeight="1" x14ac:dyDescent="0.25">
      <c r="A28" s="6" t="s">
        <v>36</v>
      </c>
      <c r="B28" s="6">
        <v>27</v>
      </c>
      <c r="C28" s="9">
        <v>1583971214</v>
      </c>
      <c r="D28" s="9" t="s">
        <v>66</v>
      </c>
      <c r="E28" s="7">
        <v>6.15</v>
      </c>
      <c r="F28" s="7">
        <v>1.5</v>
      </c>
      <c r="G28" s="12">
        <f t="shared" si="3"/>
        <v>7.65</v>
      </c>
      <c r="H28" s="7">
        <v>8</v>
      </c>
      <c r="I28" s="12">
        <v>7.4</v>
      </c>
      <c r="J28" s="7">
        <v>2</v>
      </c>
      <c r="K28" s="15">
        <f t="shared" si="4"/>
        <v>2</v>
      </c>
      <c r="L28" s="12">
        <f t="shared" si="2"/>
        <v>9.4</v>
      </c>
      <c r="M28" s="8">
        <f t="shared" si="1"/>
        <v>8.6999999999999993</v>
      </c>
    </row>
    <row r="29" spans="1:13" ht="15" customHeight="1" x14ac:dyDescent="0.25">
      <c r="A29" s="6"/>
      <c r="B29" s="6">
        <v>28</v>
      </c>
      <c r="C29" s="9">
        <v>6662394412</v>
      </c>
      <c r="D29" s="9" t="s">
        <v>67</v>
      </c>
      <c r="E29" s="7">
        <v>3.4</v>
      </c>
      <c r="F29" s="11">
        <v>1.75</v>
      </c>
      <c r="G29" s="13">
        <f t="shared" si="3"/>
        <v>5.15</v>
      </c>
      <c r="H29" s="11">
        <v>5.5</v>
      </c>
      <c r="I29" s="12">
        <v>6.65</v>
      </c>
      <c r="J29" s="7">
        <v>2</v>
      </c>
      <c r="K29" s="15">
        <f t="shared" si="4"/>
        <v>2</v>
      </c>
      <c r="L29" s="12">
        <f t="shared" si="2"/>
        <v>8.65</v>
      </c>
      <c r="M29" s="8">
        <f t="shared" si="1"/>
        <v>7.25</v>
      </c>
    </row>
    <row r="30" spans="1:13" ht="15" customHeight="1" x14ac:dyDescent="0.25">
      <c r="A30" s="6"/>
      <c r="B30" s="6">
        <v>29</v>
      </c>
      <c r="C30" s="9">
        <v>1299418520</v>
      </c>
      <c r="D30" s="9" t="s">
        <v>68</v>
      </c>
      <c r="E30" s="7">
        <v>4.1500000000000004</v>
      </c>
      <c r="F30" s="11">
        <v>1.75</v>
      </c>
      <c r="G30" s="13">
        <f t="shared" si="3"/>
        <v>5.9</v>
      </c>
      <c r="H30" s="11">
        <v>6</v>
      </c>
      <c r="I30" s="12">
        <v>5</v>
      </c>
      <c r="J30" s="7">
        <v>2</v>
      </c>
      <c r="K30" s="15">
        <f t="shared" si="4"/>
        <v>2</v>
      </c>
      <c r="L30" s="12">
        <f t="shared" si="2"/>
        <v>7</v>
      </c>
      <c r="M30" s="8">
        <f t="shared" si="1"/>
        <v>6.5600000000000005</v>
      </c>
    </row>
    <row r="31" spans="1:13" ht="15" customHeight="1" x14ac:dyDescent="0.25">
      <c r="A31" s="6"/>
      <c r="B31" s="6">
        <v>30</v>
      </c>
      <c r="C31" s="9">
        <v>2033008427</v>
      </c>
      <c r="D31" s="9" t="s">
        <v>69</v>
      </c>
      <c r="E31" s="7">
        <v>1.7</v>
      </c>
      <c r="F31" s="11">
        <v>1.75</v>
      </c>
      <c r="G31" s="13">
        <f t="shared" si="3"/>
        <v>3.45</v>
      </c>
      <c r="H31" s="11">
        <v>3.5</v>
      </c>
      <c r="I31" s="12">
        <v>2.4500000000000002</v>
      </c>
      <c r="J31" s="7">
        <v>2</v>
      </c>
      <c r="K31" s="15">
        <f t="shared" si="4"/>
        <v>2</v>
      </c>
      <c r="L31" s="12">
        <f t="shared" si="2"/>
        <v>4.45</v>
      </c>
      <c r="M31" s="8">
        <f t="shared" si="1"/>
        <v>4.05</v>
      </c>
    </row>
    <row r="32" spans="1:13" ht="15" customHeight="1" x14ac:dyDescent="0.25">
      <c r="A32" s="6" t="s">
        <v>88</v>
      </c>
      <c r="B32" s="6">
        <v>31</v>
      </c>
      <c r="C32" s="9">
        <v>6297243405</v>
      </c>
      <c r="D32" s="9" t="s">
        <v>70</v>
      </c>
      <c r="E32" s="7">
        <v>2.9</v>
      </c>
      <c r="F32" s="7">
        <v>1</v>
      </c>
      <c r="G32" s="12">
        <f t="shared" si="3"/>
        <v>3.9</v>
      </c>
      <c r="H32" s="7">
        <v>4</v>
      </c>
      <c r="I32" s="12">
        <v>5.4</v>
      </c>
      <c r="J32" s="7">
        <v>2</v>
      </c>
      <c r="K32" s="15">
        <f t="shared" si="4"/>
        <v>2</v>
      </c>
      <c r="L32" s="12">
        <f t="shared" si="2"/>
        <v>7.4</v>
      </c>
      <c r="M32" s="8">
        <f t="shared" si="1"/>
        <v>6</v>
      </c>
    </row>
    <row r="33" spans="1:248" ht="15" customHeight="1" x14ac:dyDescent="0.25">
      <c r="A33" s="6" t="s">
        <v>89</v>
      </c>
      <c r="B33" s="6">
        <v>32</v>
      </c>
      <c r="C33" s="9">
        <v>6447286143</v>
      </c>
      <c r="D33" s="9" t="s">
        <v>71</v>
      </c>
      <c r="E33" s="7">
        <v>1.7</v>
      </c>
      <c r="F33" s="7">
        <v>1.5</v>
      </c>
      <c r="G33" s="12">
        <f t="shared" si="3"/>
        <v>3.2</v>
      </c>
      <c r="H33" s="7">
        <v>3.5</v>
      </c>
      <c r="I33" s="12">
        <v>3.45</v>
      </c>
      <c r="J33" s="7">
        <v>2</v>
      </c>
      <c r="K33" s="15">
        <f t="shared" si="4"/>
        <v>2</v>
      </c>
      <c r="L33" s="12">
        <f t="shared" si="2"/>
        <v>5.45</v>
      </c>
      <c r="M33" s="8">
        <f t="shared" si="1"/>
        <v>4.5500000000000007</v>
      </c>
    </row>
    <row r="34" spans="1:248" ht="15" customHeight="1" x14ac:dyDescent="0.25">
      <c r="A34" s="6"/>
      <c r="B34" s="6">
        <v>33</v>
      </c>
      <c r="C34" s="9">
        <v>3776739293</v>
      </c>
      <c r="D34" s="9" t="s">
        <v>72</v>
      </c>
      <c r="E34" s="7" t="s">
        <v>30</v>
      </c>
      <c r="F34" s="7" t="s">
        <v>92</v>
      </c>
      <c r="G34" s="12">
        <v>0</v>
      </c>
      <c r="H34" s="7">
        <v>0</v>
      </c>
      <c r="I34" s="12"/>
      <c r="J34" s="7"/>
      <c r="K34" s="15">
        <f t="shared" si="4"/>
        <v>0</v>
      </c>
      <c r="L34" s="12">
        <f t="shared" si="2"/>
        <v>0</v>
      </c>
      <c r="M34" s="8">
        <f t="shared" si="1"/>
        <v>0</v>
      </c>
    </row>
    <row r="35" spans="1:248" ht="15" customHeight="1" x14ac:dyDescent="0.25">
      <c r="A35" s="6" t="s">
        <v>38</v>
      </c>
      <c r="B35" s="6">
        <v>34</v>
      </c>
      <c r="C35" s="9">
        <v>6662426294</v>
      </c>
      <c r="D35" s="9" t="s">
        <v>73</v>
      </c>
      <c r="E35" s="7">
        <v>4.0999999999999996</v>
      </c>
      <c r="F35" s="7">
        <v>1.5</v>
      </c>
      <c r="G35" s="12">
        <f>E35+F35</f>
        <v>5.6</v>
      </c>
      <c r="H35" s="7">
        <v>6</v>
      </c>
      <c r="I35" s="12">
        <v>2.5499999999999998</v>
      </c>
      <c r="J35" s="7">
        <v>2</v>
      </c>
      <c r="K35" s="15">
        <f t="shared" si="4"/>
        <v>2</v>
      </c>
      <c r="L35" s="12">
        <f t="shared" si="2"/>
        <v>4.55</v>
      </c>
      <c r="M35" s="8">
        <f t="shared" si="1"/>
        <v>4.97</v>
      </c>
    </row>
    <row r="36" spans="1:248" ht="15" customHeight="1" x14ac:dyDescent="0.25">
      <c r="A36" s="6" t="s">
        <v>34</v>
      </c>
      <c r="B36" s="6">
        <v>35</v>
      </c>
      <c r="C36" s="9">
        <v>1575158537</v>
      </c>
      <c r="D36" s="9" t="s">
        <v>74</v>
      </c>
      <c r="E36" s="7">
        <v>6.15</v>
      </c>
      <c r="F36" s="7">
        <v>0.75</v>
      </c>
      <c r="G36" s="12">
        <f>E36+F36</f>
        <v>6.9</v>
      </c>
      <c r="H36" s="7">
        <v>7</v>
      </c>
      <c r="I36" s="12">
        <v>4.8499999999999996</v>
      </c>
      <c r="J36" s="7">
        <v>2</v>
      </c>
      <c r="K36" s="15">
        <f t="shared" si="4"/>
        <v>2</v>
      </c>
      <c r="L36" s="12">
        <f t="shared" si="2"/>
        <v>6.85</v>
      </c>
      <c r="M36" s="8">
        <f t="shared" si="1"/>
        <v>6.8699999999999992</v>
      </c>
    </row>
    <row r="37" spans="1:248" ht="15" customHeight="1" x14ac:dyDescent="0.25">
      <c r="A37" s="6"/>
      <c r="B37" s="6">
        <v>36</v>
      </c>
      <c r="C37" s="9">
        <v>6272256439</v>
      </c>
      <c r="D37" s="9" t="s">
        <v>75</v>
      </c>
      <c r="E37" s="7">
        <v>3.95</v>
      </c>
      <c r="F37" s="7" t="s">
        <v>92</v>
      </c>
      <c r="G37" s="12">
        <f>E37</f>
        <v>3.95</v>
      </c>
      <c r="H37" s="7">
        <v>4</v>
      </c>
      <c r="I37" s="12">
        <v>3.65</v>
      </c>
      <c r="J37" s="7">
        <v>2</v>
      </c>
      <c r="K37" s="15">
        <f t="shared" si="4"/>
        <v>2</v>
      </c>
      <c r="L37" s="12">
        <f t="shared" si="2"/>
        <v>5.65</v>
      </c>
      <c r="M37" s="8">
        <f t="shared" si="1"/>
        <v>4.9700000000000006</v>
      </c>
    </row>
    <row r="38" spans="1:248" ht="15" customHeight="1" x14ac:dyDescent="0.25">
      <c r="A38" s="6" t="s">
        <v>39</v>
      </c>
      <c r="B38" s="6">
        <v>37</v>
      </c>
      <c r="C38" s="9">
        <v>6659373453</v>
      </c>
      <c r="D38" s="9" t="s">
        <v>76</v>
      </c>
      <c r="E38" s="7">
        <v>2.6</v>
      </c>
      <c r="F38" s="7">
        <v>1</v>
      </c>
      <c r="G38" s="12">
        <f>E38+F38</f>
        <v>3.6</v>
      </c>
      <c r="H38" s="7">
        <v>4</v>
      </c>
      <c r="I38" s="12">
        <v>2.5</v>
      </c>
      <c r="J38" s="7">
        <v>2</v>
      </c>
      <c r="K38" s="15">
        <f t="shared" si="4"/>
        <v>2</v>
      </c>
      <c r="L38" s="12">
        <f t="shared" si="2"/>
        <v>4.5</v>
      </c>
      <c r="M38" s="8">
        <f t="shared" si="1"/>
        <v>4.1399999999999997</v>
      </c>
    </row>
    <row r="39" spans="1:248" ht="15" customHeight="1" x14ac:dyDescent="0.25">
      <c r="A39" s="6" t="s">
        <v>38</v>
      </c>
      <c r="B39" s="6">
        <v>38</v>
      </c>
      <c r="C39" s="9">
        <v>6814015039</v>
      </c>
      <c r="D39" s="9" t="s">
        <v>77</v>
      </c>
      <c r="E39" s="7">
        <v>5.0999999999999996</v>
      </c>
      <c r="F39" s="7">
        <v>1.5</v>
      </c>
      <c r="G39" s="12">
        <f>E39+F39</f>
        <v>6.6</v>
      </c>
      <c r="H39" s="7">
        <v>7</v>
      </c>
      <c r="I39" s="12">
        <v>0.85</v>
      </c>
      <c r="J39" s="7">
        <v>2</v>
      </c>
      <c r="K39" s="15">
        <f t="shared" si="4"/>
        <v>2</v>
      </c>
      <c r="L39" s="12">
        <f t="shared" si="2"/>
        <v>2.85</v>
      </c>
      <c r="M39" s="8">
        <f t="shared" si="1"/>
        <v>4.3499999999999996</v>
      </c>
    </row>
    <row r="40" spans="1:248" ht="15" customHeight="1" x14ac:dyDescent="0.25">
      <c r="A40" s="6"/>
      <c r="B40" s="6">
        <v>39</v>
      </c>
      <c r="C40" s="9">
        <v>5644124430</v>
      </c>
      <c r="D40" s="9" t="s">
        <v>78</v>
      </c>
      <c r="E40" s="7" t="s">
        <v>30</v>
      </c>
      <c r="F40" s="7" t="s">
        <v>92</v>
      </c>
      <c r="G40" s="12">
        <v>0</v>
      </c>
      <c r="H40" s="7">
        <v>0</v>
      </c>
      <c r="I40" s="12"/>
      <c r="J40" s="7"/>
      <c r="K40" s="15">
        <f t="shared" si="4"/>
        <v>0</v>
      </c>
      <c r="L40" s="12">
        <f t="shared" si="2"/>
        <v>0</v>
      </c>
      <c r="M40" s="8">
        <f t="shared" si="1"/>
        <v>0</v>
      </c>
    </row>
    <row r="41" spans="1:248" ht="15" customHeight="1" x14ac:dyDescent="0.25">
      <c r="A41" s="6" t="s">
        <v>39</v>
      </c>
      <c r="B41" s="6">
        <v>40</v>
      </c>
      <c r="C41" s="9">
        <v>6814014909</v>
      </c>
      <c r="D41" s="9" t="s">
        <v>79</v>
      </c>
      <c r="E41" s="7">
        <v>1.05</v>
      </c>
      <c r="F41" s="7">
        <v>1</v>
      </c>
      <c r="G41" s="12">
        <f>E41+F41</f>
        <v>2.0499999999999998</v>
      </c>
      <c r="H41" s="7">
        <f>INT((G41)*10+0.4)/10</f>
        <v>2</v>
      </c>
      <c r="I41" s="12">
        <v>2.35</v>
      </c>
      <c r="J41" s="7">
        <v>2</v>
      </c>
      <c r="K41" s="15">
        <f t="shared" si="4"/>
        <v>2</v>
      </c>
      <c r="L41" s="12">
        <f t="shared" si="2"/>
        <v>4.3499999999999996</v>
      </c>
      <c r="M41" s="8">
        <f t="shared" si="1"/>
        <v>3.4299999999999997</v>
      </c>
    </row>
    <row r="42" spans="1:248" s="18" customFormat="1" ht="15" customHeight="1" x14ac:dyDescent="0.25">
      <c r="A42" s="14" t="s">
        <v>90</v>
      </c>
      <c r="B42" s="6">
        <v>41</v>
      </c>
      <c r="C42" s="14">
        <v>3708626137</v>
      </c>
      <c r="D42" s="14" t="s">
        <v>86</v>
      </c>
      <c r="E42" s="15">
        <v>6.4</v>
      </c>
      <c r="F42" s="15">
        <v>1</v>
      </c>
      <c r="G42" s="12">
        <f>E42+F42</f>
        <v>7.4</v>
      </c>
      <c r="H42" s="15">
        <v>7.5</v>
      </c>
      <c r="I42" s="12"/>
      <c r="J42" s="15"/>
      <c r="K42" s="15">
        <f t="shared" si="4"/>
        <v>0</v>
      </c>
      <c r="L42" s="12">
        <f t="shared" si="2"/>
        <v>0</v>
      </c>
      <c r="M42" s="16">
        <f t="shared" si="1"/>
        <v>2.9600000000000004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</row>
    <row r="43" spans="1:248" ht="15" customHeight="1" x14ac:dyDescent="0.25">
      <c r="A43" s="6" t="s">
        <v>87</v>
      </c>
      <c r="B43" s="6">
        <v>42</v>
      </c>
      <c r="C43" s="9">
        <v>6284257410</v>
      </c>
      <c r="D43" s="9" t="s">
        <v>80</v>
      </c>
      <c r="E43" s="7">
        <v>4.95</v>
      </c>
      <c r="F43" s="7">
        <v>1.25</v>
      </c>
      <c r="G43" s="12">
        <f>E43+F43</f>
        <v>6.2</v>
      </c>
      <c r="H43" s="7">
        <v>6.5</v>
      </c>
      <c r="I43" s="12">
        <v>6.7</v>
      </c>
      <c r="J43" s="7">
        <v>2</v>
      </c>
      <c r="K43" s="15">
        <f t="shared" si="4"/>
        <v>2</v>
      </c>
      <c r="L43" s="12">
        <f t="shared" si="2"/>
        <v>8.6999999999999993</v>
      </c>
      <c r="M43" s="8">
        <f t="shared" si="1"/>
        <v>7.7</v>
      </c>
    </row>
    <row r="44" spans="1:248" ht="15" customHeight="1" x14ac:dyDescent="0.25">
      <c r="A44" s="6" t="s">
        <v>30</v>
      </c>
      <c r="B44" s="6">
        <v>43</v>
      </c>
      <c r="C44" s="9">
        <v>6661438298</v>
      </c>
      <c r="D44" s="9" t="s">
        <v>81</v>
      </c>
      <c r="E44" s="7">
        <v>2.7</v>
      </c>
      <c r="F44" s="7">
        <v>0.25</v>
      </c>
      <c r="G44" s="12">
        <f>E44+F44</f>
        <v>2.95</v>
      </c>
      <c r="H44" s="7">
        <v>3</v>
      </c>
      <c r="I44" s="12">
        <v>6.05</v>
      </c>
      <c r="J44" s="7">
        <v>2</v>
      </c>
      <c r="K44" s="15">
        <f t="shared" si="4"/>
        <v>2</v>
      </c>
      <c r="L44" s="12">
        <f t="shared" si="2"/>
        <v>8.0500000000000007</v>
      </c>
      <c r="M44" s="8">
        <f t="shared" si="1"/>
        <v>6.01</v>
      </c>
    </row>
    <row r="45" spans="1:248" s="18" customFormat="1" ht="15" customHeight="1" x14ac:dyDescent="0.25">
      <c r="A45" s="22"/>
      <c r="B45" s="6">
        <v>44</v>
      </c>
      <c r="C45" s="23">
        <v>5899073760</v>
      </c>
      <c r="D45" s="23" t="s">
        <v>33</v>
      </c>
      <c r="E45" s="24">
        <v>6.8</v>
      </c>
      <c r="F45" s="15" t="s">
        <v>92</v>
      </c>
      <c r="G45" s="12">
        <f>E45</f>
        <v>6.8</v>
      </c>
      <c r="H45" s="15">
        <v>7</v>
      </c>
      <c r="I45" s="12">
        <v>2.35</v>
      </c>
      <c r="J45" s="15"/>
      <c r="K45" s="15">
        <f t="shared" si="4"/>
        <v>0</v>
      </c>
      <c r="L45" s="12">
        <f t="shared" si="2"/>
        <v>2.35</v>
      </c>
      <c r="M45" s="16">
        <f t="shared" si="1"/>
        <v>4.13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</row>
    <row r="46" spans="1:248" ht="15" customHeight="1" x14ac:dyDescent="0.25">
      <c r="A46" s="6" t="s">
        <v>91</v>
      </c>
      <c r="B46" s="6">
        <v>45</v>
      </c>
      <c r="C46" s="9">
        <v>9020438688</v>
      </c>
      <c r="D46" s="9" t="s">
        <v>82</v>
      </c>
      <c r="E46" s="7">
        <v>5.6</v>
      </c>
      <c r="F46" s="7">
        <v>1.25</v>
      </c>
      <c r="G46" s="12">
        <f>E46+F46</f>
        <v>6.85</v>
      </c>
      <c r="H46" s="7">
        <v>7</v>
      </c>
      <c r="I46" s="12">
        <v>6.6</v>
      </c>
      <c r="J46" s="7">
        <v>2</v>
      </c>
      <c r="K46" s="15">
        <f t="shared" si="4"/>
        <v>2</v>
      </c>
      <c r="L46" s="12">
        <f t="shared" si="2"/>
        <v>8.6</v>
      </c>
      <c r="M46" s="8">
        <f t="shared" si="1"/>
        <v>7.8999999999999995</v>
      </c>
    </row>
    <row r="47" spans="1:248" ht="15.75" customHeight="1" x14ac:dyDescent="0.25">
      <c r="A47" s="6"/>
      <c r="B47" s="6">
        <v>46</v>
      </c>
      <c r="C47" s="9">
        <v>6691462829</v>
      </c>
      <c r="D47" s="9" t="s">
        <v>83</v>
      </c>
      <c r="E47" s="7">
        <v>1.5</v>
      </c>
      <c r="F47" s="7" t="s">
        <v>92</v>
      </c>
      <c r="G47" s="12">
        <f>E47</f>
        <v>1.5</v>
      </c>
      <c r="H47" s="7">
        <f>INT((G47)*10+0.4)/10</f>
        <v>1.5</v>
      </c>
      <c r="I47" s="12"/>
      <c r="J47" s="7"/>
      <c r="K47" s="15">
        <f t="shared" si="4"/>
        <v>0</v>
      </c>
      <c r="L47" s="12">
        <f t="shared" si="2"/>
        <v>0</v>
      </c>
      <c r="M47" s="8">
        <f t="shared" si="1"/>
        <v>0.60000000000000009</v>
      </c>
    </row>
    <row r="51" spans="3:4" ht="15" customHeight="1" x14ac:dyDescent="0.2">
      <c r="C51" s="1" t="s">
        <v>93</v>
      </c>
      <c r="D51" s="1" t="s">
        <v>94</v>
      </c>
    </row>
    <row r="52" spans="3:4" ht="15" customHeight="1" x14ac:dyDescent="0.2">
      <c r="D52" s="1" t="s">
        <v>95</v>
      </c>
    </row>
  </sheetData>
  <autoFilter ref="A1:M48">
    <sortState ref="A2:R28">
      <sortCondition ref="D2:D28"/>
    </sortState>
  </autoFilter>
  <conditionalFormatting sqref="M2:M20 M22:M44 M46:M47">
    <cfRule type="cellIs" dxfId="5" priority="13" stopIfTrue="1" operator="greaterThanOrEqual">
      <formula>6</formula>
    </cfRule>
    <cfRule type="cellIs" dxfId="4" priority="14" stopIfTrue="1" operator="lessThan">
      <formula>6</formula>
    </cfRule>
  </conditionalFormatting>
  <conditionalFormatting sqref="M21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M4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4_sem</vt:lpstr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2015-06-21T18:10:23Z</dcterms:modified>
</cp:coreProperties>
</file>