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1\"/>
    </mc:Choice>
  </mc:AlternateContent>
  <bookViews>
    <workbookView xWindow="0" yWindow="45" windowWidth="15960" windowHeight="11760" tabRatio="705"/>
  </bookViews>
  <sheets>
    <sheet name="3_sem" sheetId="33" r:id="rId1"/>
    <sheet name="4_sem" sheetId="17" r:id="rId2"/>
    <sheet name="Plan1" sheetId="35" r:id="rId3"/>
  </sheets>
  <definedNames>
    <definedName name="_xlnm._FilterDatabase" localSheetId="0" hidden="1">'3_sem'!$A$1:$R$20</definedName>
    <definedName name="_xlnm._FilterDatabase" localSheetId="1" hidden="1">'4_sem'!$A$1:$T$45</definedName>
  </definedNames>
  <calcPr calcId="152511"/>
</workbook>
</file>

<file path=xl/calcChain.xml><?xml version="1.0" encoding="utf-8"?>
<calcChain xmlns="http://schemas.openxmlformats.org/spreadsheetml/2006/main">
  <c r="J3" i="33" l="1"/>
  <c r="I3" i="17" l="1"/>
  <c r="I4" i="17"/>
  <c r="I5" i="17"/>
  <c r="J5" i="17" s="1"/>
  <c r="I6" i="17"/>
  <c r="J6" i="17" s="1"/>
  <c r="I7" i="17"/>
  <c r="I8" i="17"/>
  <c r="J8" i="17" s="1"/>
  <c r="I9" i="17"/>
  <c r="J9" i="17" s="1"/>
  <c r="I10" i="17"/>
  <c r="J10" i="17" s="1"/>
  <c r="I11" i="17"/>
  <c r="I12" i="17"/>
  <c r="J12" i="17" s="1"/>
  <c r="I13" i="17"/>
  <c r="J13" i="17" s="1"/>
  <c r="I14" i="17"/>
  <c r="J14" i="17" s="1"/>
  <c r="I15" i="17"/>
  <c r="I16" i="17"/>
  <c r="I17" i="17"/>
  <c r="J17" i="17" s="1"/>
  <c r="I18" i="17"/>
  <c r="I19" i="17"/>
  <c r="I20" i="17"/>
  <c r="J20" i="17" s="1"/>
  <c r="I21" i="17"/>
  <c r="J21" i="17" s="1"/>
  <c r="I22" i="17"/>
  <c r="J22" i="17" s="1"/>
  <c r="I23" i="17"/>
  <c r="I24" i="17"/>
  <c r="J24" i="17" s="1"/>
  <c r="I25" i="17"/>
  <c r="J25" i="17" s="1"/>
  <c r="I26" i="17"/>
  <c r="J26" i="17" s="1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2" i="17"/>
  <c r="I3" i="33"/>
  <c r="I4" i="33"/>
  <c r="I5" i="33"/>
  <c r="I6" i="33"/>
  <c r="I7" i="33"/>
  <c r="I8" i="33"/>
  <c r="I9" i="33"/>
  <c r="I10" i="33"/>
  <c r="I11" i="33"/>
  <c r="I12" i="33"/>
  <c r="I13" i="33"/>
  <c r="I2" i="33"/>
  <c r="J16" i="17"/>
  <c r="J7" i="17"/>
  <c r="J11" i="17"/>
  <c r="J15" i="17"/>
  <c r="J18" i="17"/>
  <c r="J19" i="17"/>
  <c r="J23" i="17"/>
  <c r="J27" i="17"/>
  <c r="J2" i="33" l="1"/>
  <c r="J3" i="17"/>
  <c r="J4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2" i="17"/>
  <c r="J4" i="33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42" i="17" l="1"/>
  <c r="J44" i="17"/>
  <c r="J45" i="17"/>
  <c r="J43" i="17"/>
  <c r="P45" i="17"/>
  <c r="Q45" i="17" s="1"/>
  <c r="R45" i="17" s="1"/>
  <c r="P40" i="17"/>
  <c r="Q40" i="17" s="1"/>
  <c r="R40" i="17" s="1"/>
  <c r="P41" i="17"/>
  <c r="Q41" i="17" s="1"/>
  <c r="R41" i="17" s="1"/>
  <c r="P42" i="17"/>
  <c r="Q42" i="17" s="1"/>
  <c r="R42" i="17" s="1"/>
  <c r="P43" i="17"/>
  <c r="Q43" i="17" s="1"/>
  <c r="R43" i="17" s="1"/>
  <c r="P44" i="17"/>
  <c r="Q44" i="17" s="1"/>
  <c r="R44" i="17" s="1"/>
  <c r="P35" i="17"/>
  <c r="Q35" i="17" s="1"/>
  <c r="R35" i="17" s="1"/>
  <c r="P36" i="17"/>
  <c r="Q36" i="17" s="1"/>
  <c r="R36" i="17" s="1"/>
  <c r="P37" i="17"/>
  <c r="Q37" i="17" s="1"/>
  <c r="R37" i="17" s="1"/>
  <c r="P38" i="17"/>
  <c r="Q38" i="17" s="1"/>
  <c r="R38" i="17" s="1"/>
  <c r="P39" i="17"/>
  <c r="Q39" i="17" s="1"/>
  <c r="R39" i="17" s="1"/>
  <c r="P22" i="17"/>
  <c r="Q22" i="17" s="1"/>
  <c r="R22" i="17" s="1"/>
  <c r="P23" i="17"/>
  <c r="Q23" i="17" s="1"/>
  <c r="R23" i="17" s="1"/>
  <c r="P24" i="17"/>
  <c r="Q24" i="17" s="1"/>
  <c r="R24" i="17" s="1"/>
  <c r="P25" i="17"/>
  <c r="Q25" i="17" s="1"/>
  <c r="R25" i="17" s="1"/>
  <c r="P26" i="17"/>
  <c r="Q26" i="17" s="1"/>
  <c r="R26" i="17" s="1"/>
  <c r="P27" i="17"/>
  <c r="Q27" i="17" s="1"/>
  <c r="R27" i="17" s="1"/>
  <c r="P28" i="17"/>
  <c r="Q28" i="17" s="1"/>
  <c r="R28" i="17" s="1"/>
  <c r="P29" i="17"/>
  <c r="Q29" i="17" s="1"/>
  <c r="R29" i="17" s="1"/>
  <c r="P30" i="17"/>
  <c r="Q30" i="17" s="1"/>
  <c r="R30" i="17" s="1"/>
  <c r="P31" i="17"/>
  <c r="Q31" i="17" s="1"/>
  <c r="R31" i="17" s="1"/>
  <c r="P32" i="17"/>
  <c r="Q32" i="17" s="1"/>
  <c r="R32" i="17" s="1"/>
  <c r="P33" i="17"/>
  <c r="Q33" i="17" s="1"/>
  <c r="R33" i="17" s="1"/>
  <c r="P34" i="17"/>
  <c r="Q34" i="17" s="1"/>
  <c r="R34" i="17" s="1"/>
  <c r="S45" i="17" l="1"/>
  <c r="T45" i="17" s="1"/>
  <c r="S37" i="17"/>
  <c r="T37" i="17" s="1"/>
  <c r="S30" i="17"/>
  <c r="T30" i="17" s="1"/>
  <c r="S23" i="17"/>
  <c r="T23" i="17" s="1"/>
  <c r="S36" i="17"/>
  <c r="T36" i="17" s="1"/>
  <c r="S44" i="17"/>
  <c r="T44" i="17" s="1"/>
  <c r="S42" i="17"/>
  <c r="T42" i="17" s="1"/>
  <c r="S40" i="17"/>
  <c r="T40" i="17" s="1"/>
  <c r="S35" i="17"/>
  <c r="T35" i="17" s="1"/>
  <c r="S34" i="17"/>
  <c r="T34" i="17" s="1"/>
  <c r="S27" i="17"/>
  <c r="T27" i="17" s="1"/>
  <c r="S43" i="17"/>
  <c r="T43" i="17" s="1"/>
  <c r="S41" i="17"/>
  <c r="T41" i="17" s="1"/>
  <c r="S39" i="17"/>
  <c r="T39" i="17" s="1"/>
  <c r="S38" i="17"/>
  <c r="T38" i="17" s="1"/>
  <c r="S32" i="17"/>
  <c r="T32" i="17" s="1"/>
  <c r="S33" i="17"/>
  <c r="T33" i="17" s="1"/>
  <c r="S29" i="17"/>
  <c r="T29" i="17" s="1"/>
  <c r="S26" i="17"/>
  <c r="T26" i="17" s="1"/>
  <c r="S24" i="17"/>
  <c r="T24" i="17" s="1"/>
  <c r="S31" i="17"/>
  <c r="T31" i="17" s="1"/>
  <c r="S28" i="17"/>
  <c r="T28" i="17" s="1"/>
  <c r="S25" i="17"/>
  <c r="T25" i="17" s="1"/>
  <c r="S22" i="17"/>
  <c r="T22" i="17" s="1"/>
  <c r="P2" i="17"/>
  <c r="Q2" i="17" s="1"/>
  <c r="R2" i="17" s="1"/>
  <c r="S2" i="17" s="1"/>
  <c r="P3" i="17"/>
  <c r="Q3" i="17" s="1"/>
  <c r="R3" i="17" s="1"/>
  <c r="P4" i="17"/>
  <c r="Q4" i="17" s="1"/>
  <c r="R4" i="17" s="1"/>
  <c r="P6" i="17"/>
  <c r="Q6" i="17" s="1"/>
  <c r="R6" i="17" s="1"/>
  <c r="P7" i="17"/>
  <c r="Q7" i="17" s="1"/>
  <c r="R7" i="17" s="1"/>
  <c r="P8" i="17"/>
  <c r="Q8" i="17" s="1"/>
  <c r="R8" i="17" s="1"/>
  <c r="P9" i="17"/>
  <c r="Q9" i="17" s="1"/>
  <c r="R9" i="17" s="1"/>
  <c r="P10" i="17"/>
  <c r="Q10" i="17" s="1"/>
  <c r="R10" i="17" s="1"/>
  <c r="P11" i="17"/>
  <c r="Q11" i="17" s="1"/>
  <c r="R11" i="17" s="1"/>
  <c r="P12" i="17"/>
  <c r="Q12" i="17" s="1"/>
  <c r="R12" i="17" s="1"/>
  <c r="P13" i="17"/>
  <c r="Q13" i="17" s="1"/>
  <c r="R13" i="17" s="1"/>
  <c r="P14" i="17"/>
  <c r="Q14" i="17" s="1"/>
  <c r="R14" i="17" s="1"/>
  <c r="P15" i="17"/>
  <c r="Q15" i="17" s="1"/>
  <c r="R15" i="17" s="1"/>
  <c r="P16" i="17"/>
  <c r="Q16" i="17" s="1"/>
  <c r="R16" i="17" s="1"/>
  <c r="P17" i="17"/>
  <c r="Q17" i="17" s="1"/>
  <c r="R17" i="17" s="1"/>
  <c r="P19" i="17"/>
  <c r="Q19" i="17" s="1"/>
  <c r="R19" i="17" s="1"/>
  <c r="P21" i="17"/>
  <c r="Q21" i="17" s="1"/>
  <c r="R21" i="17" s="1"/>
  <c r="N18" i="33"/>
  <c r="O18" i="33" s="1"/>
  <c r="P18" i="33" s="1"/>
  <c r="N19" i="33"/>
  <c r="O19" i="33" s="1"/>
  <c r="P19" i="33" s="1"/>
  <c r="N20" i="33"/>
  <c r="O20" i="33" s="1"/>
  <c r="P20" i="33" s="1"/>
  <c r="N14" i="33"/>
  <c r="O14" i="33" s="1"/>
  <c r="P14" i="33" s="1"/>
  <c r="N15" i="33"/>
  <c r="O15" i="33" s="1"/>
  <c r="P15" i="33" s="1"/>
  <c r="N16" i="33"/>
  <c r="O16" i="33" s="1"/>
  <c r="P16" i="33" s="1"/>
  <c r="N17" i="33"/>
  <c r="O17" i="33" s="1"/>
  <c r="P17" i="33" s="1"/>
  <c r="S16" i="17" l="1"/>
  <c r="T16" i="17" s="1"/>
  <c r="S8" i="17"/>
  <c r="T8" i="17" s="1"/>
  <c r="S10" i="17"/>
  <c r="T10" i="17" s="1"/>
  <c r="S12" i="17"/>
  <c r="T12" i="17" s="1"/>
  <c r="S6" i="17"/>
  <c r="T6" i="17" s="1"/>
  <c r="S14" i="17"/>
  <c r="T14" i="17" s="1"/>
  <c r="S13" i="17"/>
  <c r="T13" i="17" s="1"/>
  <c r="S7" i="17"/>
  <c r="T7" i="17" s="1"/>
  <c r="S21" i="17"/>
  <c r="T21" i="17" s="1"/>
  <c r="S9" i="17"/>
  <c r="T9" i="17" s="1"/>
  <c r="S19" i="17"/>
  <c r="T19" i="17" s="1"/>
  <c r="S15" i="17"/>
  <c r="T15" i="17" s="1"/>
  <c r="S4" i="17"/>
  <c r="T4" i="17" s="1"/>
  <c r="T2" i="17"/>
  <c r="S17" i="17"/>
  <c r="T17" i="17" s="1"/>
  <c r="S11" i="17"/>
  <c r="T11" i="17" s="1"/>
  <c r="S3" i="17"/>
  <c r="T3" i="17" s="1"/>
  <c r="Q19" i="33"/>
  <c r="R19" i="33" s="1"/>
  <c r="Q17" i="33"/>
  <c r="R17" i="33" s="1"/>
  <c r="Q18" i="33"/>
  <c r="R18" i="33" s="1"/>
  <c r="Q14" i="33"/>
  <c r="R14" i="33" s="1"/>
  <c r="Q20" i="33"/>
  <c r="R20" i="33" s="1"/>
  <c r="Q15" i="33"/>
  <c r="R15" i="33" s="1"/>
  <c r="Q16" i="33"/>
  <c r="R16" i="33" s="1"/>
  <c r="N13" i="33" l="1"/>
  <c r="O13" i="33" s="1"/>
  <c r="P13" i="33" s="1"/>
  <c r="N12" i="33"/>
  <c r="O12" i="33" s="1"/>
  <c r="P12" i="33" s="1"/>
  <c r="N11" i="33"/>
  <c r="O11" i="33" s="1"/>
  <c r="P11" i="33" s="1"/>
  <c r="N10" i="33"/>
  <c r="O10" i="33" s="1"/>
  <c r="P10" i="33" s="1"/>
  <c r="N9" i="33"/>
  <c r="O9" i="33" s="1"/>
  <c r="P9" i="33" s="1"/>
  <c r="N8" i="33"/>
  <c r="O8" i="33" s="1"/>
  <c r="P8" i="33" s="1"/>
  <c r="N7" i="33"/>
  <c r="O7" i="33" s="1"/>
  <c r="P7" i="33" s="1"/>
  <c r="N6" i="33"/>
  <c r="O6" i="33" s="1"/>
  <c r="P6" i="33" s="1"/>
  <c r="N5" i="33"/>
  <c r="O5" i="33" s="1"/>
  <c r="P5" i="33" s="1"/>
  <c r="N4" i="33"/>
  <c r="O4" i="33" s="1"/>
  <c r="P4" i="33" s="1"/>
  <c r="N2" i="33"/>
  <c r="O2" i="33" s="1"/>
  <c r="P2" i="33" s="1"/>
  <c r="Q8" i="33" l="1"/>
  <c r="R8" i="33" s="1"/>
  <c r="Q11" i="33"/>
  <c r="R11" i="33" s="1"/>
  <c r="Q13" i="33"/>
  <c r="R13" i="33" s="1"/>
  <c r="Q5" i="33"/>
  <c r="R5" i="33" s="1"/>
  <c r="Q7" i="33"/>
  <c r="R7" i="33" s="1"/>
  <c r="Q12" i="33"/>
  <c r="R12" i="33" s="1"/>
  <c r="Q4" i="33"/>
  <c r="R4" i="33" s="1"/>
  <c r="Q6" i="33"/>
  <c r="R6" i="33" s="1"/>
  <c r="Q10" i="33"/>
  <c r="R10" i="33" s="1"/>
  <c r="Q2" i="33"/>
  <c r="R2" i="33" s="1"/>
  <c r="Q9" i="33"/>
  <c r="R9" i="33" s="1"/>
</calcChain>
</file>

<file path=xl/sharedStrings.xml><?xml version="1.0" encoding="utf-8"?>
<sst xmlns="http://schemas.openxmlformats.org/spreadsheetml/2006/main" count="79" uniqueCount="59">
  <si>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</si>
  <si>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</si>
  <si>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</si>
  <si>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</si>
  <si>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</si>
  <si>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</si>
  <si>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</si>
  <si>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</si>
  <si>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</si>
  <si>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</si>
  <si>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</si>
  <si>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</si>
  <si>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</si>
  <si>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</si>
  <si>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</si>
  <si>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</si>
  <si>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</si>
  <si>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Adriel Prates Pinto</t>
  </si>
  <si>
    <t>Cesar da silva juvenal</t>
  </si>
  <si>
    <t>Daniel Pereira Cruz</t>
  </si>
  <si>
    <t>Fabio Henrique Vieira</t>
  </si>
  <si>
    <t>FERNANDO DONATO</t>
  </si>
  <si>
    <t>Fernando Quirino dos Santos</t>
  </si>
  <si>
    <t>Gabriel de Lima Jordão</t>
  </si>
  <si>
    <t>Gabriel Santos da Silva</t>
  </si>
  <si>
    <t>Luciano Rogério Servulo</t>
  </si>
  <si>
    <t>rodrigo da nobrega araujo</t>
  </si>
  <si>
    <t>WESLEY JOSE DE ALMEIDA SANTOS</t>
  </si>
  <si>
    <t>Lab1</t>
  </si>
  <si>
    <t>Alessandro Luiz Benedito</t>
  </si>
  <si>
    <t>Bruno Santinelli Silva</t>
  </si>
  <si>
    <t>DANIEL COELHO MOLINARI</t>
  </si>
  <si>
    <t>DEVISON NASCIMENTO SANTOS</t>
  </si>
  <si>
    <t>Douglas roberto de souza</t>
  </si>
  <si>
    <t>Douglas Torres de Oliveira</t>
  </si>
  <si>
    <t>Ernandes Pereira dos Santos</t>
  </si>
  <si>
    <t>Ewerton da Costa Silva</t>
  </si>
  <si>
    <t>FELIPE TORRES MACEDO</t>
  </si>
  <si>
    <t>geison rodrigues da silva</t>
  </si>
  <si>
    <t>GIULIANO SHOGA HIRAI</t>
  </si>
  <si>
    <t>Gustavo Piatto Castilho</t>
  </si>
  <si>
    <t>Gusthavo Henrique Paglia Barbosa</t>
  </si>
  <si>
    <t>Jeckson Silva de Freitas</t>
  </si>
  <si>
    <t>JOSE MARCOS DA SILVA MACIEL</t>
  </si>
  <si>
    <t>Kleber Rodrigues da Silva</t>
  </si>
  <si>
    <t>MARCELO LUIZ BARBOSA</t>
  </si>
  <si>
    <t>Marcos Vinicius Santos Neves</t>
  </si>
  <si>
    <t>Max Marinho da Silva</t>
  </si>
  <si>
    <t>Michel Araujo Gomes</t>
  </si>
  <si>
    <t>REGINALDO ALMEIDA DE MELO</t>
  </si>
  <si>
    <t>sosthenes jacinto e silva</t>
  </si>
  <si>
    <t>Tiago Aparecido Souza Viana</t>
  </si>
  <si>
    <t>VILIAN FARIAS FEITOSA</t>
  </si>
  <si>
    <t>Lab 1</t>
  </si>
  <si>
    <t>Lista 1</t>
  </si>
  <si>
    <t>Danilo Nogueira Guirro</t>
  </si>
  <si>
    <t>Jose Wellington da Silva</t>
  </si>
  <si>
    <t>Alex Felix dos Santos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</si>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</sst>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4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J12" sqref="J12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8" width="6.296875" style="1" customWidth="1"/>
    <col min="9" max="9" width="7" style="1" customWidth="1"/>
    <col min="10" max="10" width="4.8984375" style="1" customWidth="1"/>
    <col min="11" max="11" width="6" style="1" customWidth="1"/>
    <col min="12" max="12" width="6.59765625" style="1" customWidth="1"/>
    <col min="13" max="13" width="4.296875" style="1" bestFit="1" customWidth="1"/>
    <col min="14" max="253" width="6.59765625" style="1" customWidth="1"/>
    <col min="254" max="16384" width="6.59765625" style="2"/>
  </cols>
  <sheetData>
    <row r="1" spans="1:18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28</v>
      </c>
      <c r="G1" s="3" t="s">
        <v>54</v>
      </c>
      <c r="H1" s="3" t="s">
        <v>58</v>
      </c>
      <c r="I1" s="3" t="s">
        <v>12</v>
      </c>
      <c r="J1" s="3" t="s">
        <v>3</v>
      </c>
      <c r="K1" s="4" t="s">
        <v>9</v>
      </c>
      <c r="L1" s="3" t="s">
        <v>5</v>
      </c>
      <c r="M1" s="5" t="s">
        <v>12</v>
      </c>
      <c r="N1" s="4" t="s">
        <v>10</v>
      </c>
      <c r="O1" s="3" t="s">
        <v>6</v>
      </c>
      <c r="P1" s="5" t="s">
        <v>11</v>
      </c>
      <c r="Q1" s="5" t="s">
        <v>4</v>
      </c>
      <c r="R1" s="5" t="s">
        <v>7</v>
      </c>
    </row>
    <row r="2" spans="1:18" ht="15" customHeight="1" x14ac:dyDescent="0.25">
      <c r="A2" s="6"/>
      <c r="B2" s="6">
        <v>1</v>
      </c>
      <c r="C2" s="9">
        <v>1299103035</v>
      </c>
      <c r="D2" s="9" t="s">
        <v>17</v>
      </c>
      <c r="E2" s="16"/>
      <c r="F2" s="16">
        <v>1</v>
      </c>
      <c r="G2" s="16"/>
      <c r="H2" s="16"/>
      <c r="I2" s="7">
        <f>F2+G2+H2</f>
        <v>1</v>
      </c>
      <c r="J2" s="7">
        <f>E2+I2</f>
        <v>1</v>
      </c>
      <c r="K2" s="7"/>
      <c r="L2" s="7"/>
      <c r="M2" s="7"/>
      <c r="N2" s="7" t="e">
        <f>M2+#REF!+#REF!</f>
        <v>#REF!</v>
      </c>
      <c r="O2" s="7" t="e">
        <f t="shared" ref="O2:O20" si="0">0.8*L2+0.2*N2</f>
        <v>#REF!</v>
      </c>
      <c r="P2" s="7" t="e">
        <f>INT((O2)*10+0.4)/10</f>
        <v>#REF!</v>
      </c>
      <c r="Q2" s="8" t="e">
        <f t="shared" ref="Q2:Q20" si="1">0.4*K2+0.6*P2</f>
        <v>#REF!</v>
      </c>
      <c r="R2" s="8" t="e">
        <f>INT((Q2)*10+0.4)/10</f>
        <v>#REF!</v>
      </c>
    </row>
    <row r="3" spans="1:18" ht="15" customHeight="1" x14ac:dyDescent="0.25">
      <c r="A3" s="6"/>
      <c r="B3" s="6">
        <v>2</v>
      </c>
      <c r="C3" s="9">
        <v>1299108725</v>
      </c>
      <c r="D3" s="9" t="s">
        <v>57</v>
      </c>
      <c r="E3" s="16">
        <v>3.75</v>
      </c>
      <c r="F3" s="16">
        <v>1</v>
      </c>
      <c r="G3" s="16">
        <v>0.5</v>
      </c>
      <c r="H3" s="16">
        <v>0.5</v>
      </c>
      <c r="I3" s="7">
        <f t="shared" ref="I3:I13" si="2">F3+G3+H3</f>
        <v>2</v>
      </c>
      <c r="J3" s="7">
        <f>E3+I3</f>
        <v>5.75</v>
      </c>
      <c r="K3" s="7"/>
      <c r="L3" s="7"/>
      <c r="M3" s="7"/>
      <c r="N3" s="7"/>
      <c r="O3" s="7"/>
      <c r="P3" s="7"/>
      <c r="Q3" s="8"/>
      <c r="R3" s="8"/>
    </row>
    <row r="4" spans="1:18" ht="15" customHeight="1" x14ac:dyDescent="0.25">
      <c r="A4" s="6"/>
      <c r="B4" s="6">
        <v>3</v>
      </c>
      <c r="C4" s="9">
        <v>8821381943</v>
      </c>
      <c r="D4" s="9" t="s">
        <v>18</v>
      </c>
      <c r="E4" s="16">
        <v>3.5</v>
      </c>
      <c r="F4" s="16">
        <v>1</v>
      </c>
      <c r="G4" s="16">
        <v>0.5</v>
      </c>
      <c r="H4" s="16">
        <v>0.5</v>
      </c>
      <c r="I4" s="7">
        <f t="shared" si="2"/>
        <v>2</v>
      </c>
      <c r="J4" s="7">
        <f t="shared" ref="J4:J12" si="3">E4+I4</f>
        <v>5.5</v>
      </c>
      <c r="K4" s="7"/>
      <c r="L4" s="7"/>
      <c r="M4" s="7"/>
      <c r="N4" s="7" t="e">
        <f>M4+#REF!+#REF!</f>
        <v>#REF!</v>
      </c>
      <c r="O4" s="7" t="e">
        <f t="shared" si="0"/>
        <v>#REF!</v>
      </c>
      <c r="P4" s="7" t="e">
        <f t="shared" ref="P4:P13" si="4">INT((O4)*10+0.4)/10</f>
        <v>#REF!</v>
      </c>
      <c r="Q4" s="8" t="e">
        <f t="shared" si="1"/>
        <v>#REF!</v>
      </c>
      <c r="R4" s="8" t="e">
        <f t="shared" ref="R4:R13" si="5">INT((Q4)*10+0.4)/10</f>
        <v>#REF!</v>
      </c>
    </row>
    <row r="5" spans="1:18" ht="15" customHeight="1" x14ac:dyDescent="0.25">
      <c r="A5" s="6"/>
      <c r="B5" s="6">
        <v>4</v>
      </c>
      <c r="C5" s="9">
        <v>8831389958</v>
      </c>
      <c r="D5" s="9" t="s">
        <v>19</v>
      </c>
      <c r="E5" s="16">
        <v>7.5</v>
      </c>
      <c r="F5" s="16">
        <v>1</v>
      </c>
      <c r="G5" s="16">
        <v>0.5</v>
      </c>
      <c r="H5" s="16">
        <v>0.5</v>
      </c>
      <c r="I5" s="7">
        <f t="shared" si="2"/>
        <v>2</v>
      </c>
      <c r="J5" s="7">
        <f t="shared" si="3"/>
        <v>9.5</v>
      </c>
      <c r="K5" s="7"/>
      <c r="L5" s="7"/>
      <c r="M5" s="7"/>
      <c r="N5" s="7" t="e">
        <f>M5+#REF!+#REF!</f>
        <v>#REF!</v>
      </c>
      <c r="O5" s="7" t="e">
        <f t="shared" si="0"/>
        <v>#REF!</v>
      </c>
      <c r="P5" s="7" t="e">
        <f t="shared" si="4"/>
        <v>#REF!</v>
      </c>
      <c r="Q5" s="8" t="e">
        <f t="shared" si="1"/>
        <v>#REF!</v>
      </c>
      <c r="R5" s="8" t="e">
        <f t="shared" si="5"/>
        <v>#REF!</v>
      </c>
    </row>
    <row r="6" spans="1:18" ht="15" customHeight="1" x14ac:dyDescent="0.25">
      <c r="A6" s="6"/>
      <c r="B6" s="6">
        <v>5</v>
      </c>
      <c r="C6" s="9">
        <v>1575140832</v>
      </c>
      <c r="D6" s="9" t="s">
        <v>20</v>
      </c>
      <c r="E6" s="16">
        <v>7.25</v>
      </c>
      <c r="F6" s="16">
        <v>1</v>
      </c>
      <c r="G6" s="16">
        <v>0.5</v>
      </c>
      <c r="H6" s="16">
        <v>0.5</v>
      </c>
      <c r="I6" s="7">
        <f t="shared" si="2"/>
        <v>2</v>
      </c>
      <c r="J6" s="7">
        <f t="shared" si="3"/>
        <v>9.25</v>
      </c>
      <c r="K6" s="7"/>
      <c r="L6" s="7"/>
      <c r="M6" s="7"/>
      <c r="N6" s="7" t="e">
        <f>M6+#REF!+#REF!</f>
        <v>#REF!</v>
      </c>
      <c r="O6" s="7" t="e">
        <f t="shared" si="0"/>
        <v>#REF!</v>
      </c>
      <c r="P6" s="7" t="e">
        <f t="shared" si="4"/>
        <v>#REF!</v>
      </c>
      <c r="Q6" s="8" t="e">
        <f t="shared" si="1"/>
        <v>#REF!</v>
      </c>
      <c r="R6" s="8" t="e">
        <f t="shared" si="5"/>
        <v>#REF!</v>
      </c>
    </row>
    <row r="7" spans="1:18" ht="15" customHeight="1" x14ac:dyDescent="0.25">
      <c r="A7" s="6"/>
      <c r="B7" s="6">
        <v>6</v>
      </c>
      <c r="C7" s="9">
        <v>1299103327</v>
      </c>
      <c r="D7" s="9" t="s">
        <v>21</v>
      </c>
      <c r="E7" s="16">
        <v>3.75</v>
      </c>
      <c r="F7" s="16">
        <v>1</v>
      </c>
      <c r="G7" s="16">
        <v>0.5</v>
      </c>
      <c r="H7" s="16">
        <v>0.5</v>
      </c>
      <c r="I7" s="7">
        <f t="shared" si="2"/>
        <v>2</v>
      </c>
      <c r="J7" s="7">
        <f t="shared" si="3"/>
        <v>5.75</v>
      </c>
      <c r="K7" s="7"/>
      <c r="L7" s="7"/>
      <c r="M7" s="7"/>
      <c r="N7" s="7" t="e">
        <f>M7+#REF!+#REF!</f>
        <v>#REF!</v>
      </c>
      <c r="O7" s="7" t="e">
        <f t="shared" si="0"/>
        <v>#REF!</v>
      </c>
      <c r="P7" s="7" t="e">
        <f t="shared" si="4"/>
        <v>#REF!</v>
      </c>
      <c r="Q7" s="8" t="e">
        <f t="shared" si="1"/>
        <v>#REF!</v>
      </c>
      <c r="R7" s="8" t="e">
        <f t="shared" si="5"/>
        <v>#REF!</v>
      </c>
    </row>
    <row r="8" spans="1:18" ht="15" customHeight="1" x14ac:dyDescent="0.25">
      <c r="A8" s="6"/>
      <c r="B8" s="6">
        <v>7</v>
      </c>
      <c r="C8" s="9">
        <v>8870328338</v>
      </c>
      <c r="D8" s="9" t="s">
        <v>22</v>
      </c>
      <c r="E8" s="16">
        <v>7.5</v>
      </c>
      <c r="F8" s="16"/>
      <c r="G8" s="16">
        <v>0.5</v>
      </c>
      <c r="H8" s="16">
        <v>0.5</v>
      </c>
      <c r="I8" s="7">
        <f t="shared" si="2"/>
        <v>1</v>
      </c>
      <c r="J8" s="7">
        <f t="shared" si="3"/>
        <v>8.5</v>
      </c>
      <c r="K8" s="7"/>
      <c r="L8" s="7"/>
      <c r="M8" s="7"/>
      <c r="N8" s="7" t="e">
        <f>M8+#REF!+#REF!</f>
        <v>#REF!</v>
      </c>
      <c r="O8" s="7" t="e">
        <f t="shared" si="0"/>
        <v>#REF!</v>
      </c>
      <c r="P8" s="7" t="e">
        <f t="shared" si="4"/>
        <v>#REF!</v>
      </c>
      <c r="Q8" s="8" t="e">
        <f t="shared" si="1"/>
        <v>#REF!</v>
      </c>
      <c r="R8" s="8" t="e">
        <f t="shared" si="5"/>
        <v>#REF!</v>
      </c>
    </row>
    <row r="9" spans="1:18" ht="15" customHeight="1" x14ac:dyDescent="0.25">
      <c r="A9" s="6"/>
      <c r="B9" s="6">
        <v>8</v>
      </c>
      <c r="C9" s="9">
        <v>8831403524</v>
      </c>
      <c r="D9" s="9" t="s">
        <v>23</v>
      </c>
      <c r="E9" s="16">
        <v>6.5</v>
      </c>
      <c r="F9" s="16"/>
      <c r="G9" s="16">
        <v>0.5</v>
      </c>
      <c r="H9" s="16">
        <v>0.5</v>
      </c>
      <c r="I9" s="7">
        <f t="shared" si="2"/>
        <v>1</v>
      </c>
      <c r="J9" s="7">
        <f t="shared" si="3"/>
        <v>7.5</v>
      </c>
      <c r="K9" s="7"/>
      <c r="L9" s="7"/>
      <c r="M9" s="7"/>
      <c r="N9" s="7" t="e">
        <f>M9+#REF!+#REF!</f>
        <v>#REF!</v>
      </c>
      <c r="O9" s="7" t="e">
        <f t="shared" si="0"/>
        <v>#REF!</v>
      </c>
      <c r="P9" s="7" t="e">
        <f t="shared" si="4"/>
        <v>#REF!</v>
      </c>
      <c r="Q9" s="8" t="e">
        <f t="shared" si="1"/>
        <v>#REF!</v>
      </c>
      <c r="R9" s="8" t="e">
        <f t="shared" si="5"/>
        <v>#REF!</v>
      </c>
    </row>
    <row r="10" spans="1:18" ht="15" customHeight="1" x14ac:dyDescent="0.25">
      <c r="A10" s="6"/>
      <c r="B10" s="6">
        <v>9</v>
      </c>
      <c r="C10" s="9">
        <v>1299100569</v>
      </c>
      <c r="D10" s="9" t="s">
        <v>24</v>
      </c>
      <c r="E10" s="16">
        <v>5</v>
      </c>
      <c r="F10" s="16">
        <v>1</v>
      </c>
      <c r="G10" s="16">
        <v>0.5</v>
      </c>
      <c r="H10" s="16">
        <v>0.5</v>
      </c>
      <c r="I10" s="7">
        <f t="shared" si="2"/>
        <v>2</v>
      </c>
      <c r="J10" s="7">
        <f t="shared" si="3"/>
        <v>7</v>
      </c>
      <c r="K10" s="7"/>
      <c r="L10" s="7"/>
      <c r="M10" s="7"/>
      <c r="N10" s="7" t="e">
        <f>M10+#REF!+#REF!</f>
        <v>#REF!</v>
      </c>
      <c r="O10" s="7" t="e">
        <f t="shared" si="0"/>
        <v>#REF!</v>
      </c>
      <c r="P10" s="7" t="e">
        <f t="shared" si="4"/>
        <v>#REF!</v>
      </c>
      <c r="Q10" s="8" t="e">
        <f t="shared" si="1"/>
        <v>#REF!</v>
      </c>
      <c r="R10" s="8" t="e">
        <f t="shared" si="5"/>
        <v>#REF!</v>
      </c>
    </row>
    <row r="11" spans="1:18" ht="15" customHeight="1" x14ac:dyDescent="0.25">
      <c r="A11" s="6"/>
      <c r="B11" s="6">
        <v>10</v>
      </c>
      <c r="C11" s="9">
        <v>9893549187</v>
      </c>
      <c r="D11" s="9" t="s">
        <v>26</v>
      </c>
      <c r="E11" s="16">
        <v>6.25</v>
      </c>
      <c r="F11" s="16">
        <v>1</v>
      </c>
      <c r="G11" s="16">
        <v>0.5</v>
      </c>
      <c r="H11" s="16">
        <v>0.5</v>
      </c>
      <c r="I11" s="7">
        <f t="shared" si="2"/>
        <v>2</v>
      </c>
      <c r="J11" s="7">
        <f t="shared" si="3"/>
        <v>8.25</v>
      </c>
      <c r="K11" s="7"/>
      <c r="L11" s="7"/>
      <c r="M11" s="7"/>
      <c r="N11" s="7" t="e">
        <f>M11+#REF!+#REF!</f>
        <v>#REF!</v>
      </c>
      <c r="O11" s="7" t="e">
        <f t="shared" si="0"/>
        <v>#REF!</v>
      </c>
      <c r="P11" s="7" t="e">
        <f t="shared" si="4"/>
        <v>#REF!</v>
      </c>
      <c r="Q11" s="8" t="e">
        <f t="shared" si="1"/>
        <v>#REF!</v>
      </c>
      <c r="R11" s="8" t="e">
        <f t="shared" si="5"/>
        <v>#REF!</v>
      </c>
    </row>
    <row r="12" spans="1:18" ht="15" customHeight="1" x14ac:dyDescent="0.25">
      <c r="A12" s="6"/>
      <c r="B12" s="6">
        <v>11</v>
      </c>
      <c r="C12" s="9">
        <v>8824354734</v>
      </c>
      <c r="D12" s="9" t="s">
        <v>27</v>
      </c>
      <c r="E12" s="16">
        <v>4.75</v>
      </c>
      <c r="F12" s="16">
        <v>1</v>
      </c>
      <c r="G12" s="16">
        <v>0.5</v>
      </c>
      <c r="H12" s="16">
        <v>0.5</v>
      </c>
      <c r="I12" s="7">
        <f t="shared" si="2"/>
        <v>2</v>
      </c>
      <c r="J12" s="7">
        <f t="shared" si="3"/>
        <v>6.75</v>
      </c>
      <c r="K12" s="7"/>
      <c r="L12" s="7"/>
      <c r="M12" s="7"/>
      <c r="N12" s="7" t="e">
        <f>M12+#REF!+#REF!</f>
        <v>#REF!</v>
      </c>
      <c r="O12" s="7" t="e">
        <f t="shared" si="0"/>
        <v>#REF!</v>
      </c>
      <c r="P12" s="7" t="e">
        <f t="shared" si="4"/>
        <v>#REF!</v>
      </c>
      <c r="Q12" s="8" t="e">
        <f t="shared" si="1"/>
        <v>#REF!</v>
      </c>
      <c r="R12" s="8" t="e">
        <f t="shared" si="5"/>
        <v>#REF!</v>
      </c>
    </row>
    <row r="13" spans="1:18" ht="15" customHeight="1" x14ac:dyDescent="0.25">
      <c r="A13" s="6"/>
      <c r="B13" s="6">
        <v>12</v>
      </c>
      <c r="C13" s="9"/>
      <c r="D13" s="9"/>
      <c r="E13" s="16"/>
      <c r="F13" s="16"/>
      <c r="G13" s="16"/>
      <c r="H13" s="16"/>
      <c r="I13" s="7">
        <f t="shared" si="2"/>
        <v>0</v>
      </c>
      <c r="J13" s="7">
        <f>E13</f>
        <v>0</v>
      </c>
      <c r="K13" s="7"/>
      <c r="L13" s="7"/>
      <c r="M13" s="7"/>
      <c r="N13" s="7" t="e">
        <f>M13+#REF!+#REF!</f>
        <v>#REF!</v>
      </c>
      <c r="O13" s="7" t="e">
        <f t="shared" si="0"/>
        <v>#REF!</v>
      </c>
      <c r="P13" s="7" t="e">
        <f t="shared" si="4"/>
        <v>#REF!</v>
      </c>
      <c r="Q13" s="8" t="e">
        <f t="shared" si="1"/>
        <v>#REF!</v>
      </c>
      <c r="R13" s="8" t="e">
        <f t="shared" si="5"/>
        <v>#REF!</v>
      </c>
    </row>
    <row r="14" spans="1:18" ht="15" customHeight="1" x14ac:dyDescent="0.25">
      <c r="A14" s="6"/>
      <c r="B14" s="6">
        <v>13</v>
      </c>
      <c r="C14" s="9"/>
      <c r="D14" s="9"/>
      <c r="E14" s="16"/>
      <c r="F14" s="16"/>
      <c r="G14" s="16"/>
      <c r="H14" s="16"/>
      <c r="I14" s="7"/>
      <c r="J14" s="7">
        <f t="shared" ref="J14:J19" si="6">E14+I14</f>
        <v>0</v>
      </c>
      <c r="K14" s="7"/>
      <c r="L14" s="7"/>
      <c r="M14" s="7"/>
      <c r="N14" s="7" t="e">
        <f>M14+#REF!+#REF!</f>
        <v>#REF!</v>
      </c>
      <c r="O14" s="7" t="e">
        <f t="shared" si="0"/>
        <v>#REF!</v>
      </c>
      <c r="P14" s="7" t="e">
        <f t="shared" ref="P14:P17" si="7">INT((O14)*10+0.4)/10</f>
        <v>#REF!</v>
      </c>
      <c r="Q14" s="8" t="e">
        <f t="shared" si="1"/>
        <v>#REF!</v>
      </c>
      <c r="R14" s="8" t="e">
        <f t="shared" ref="R14:R17" si="8">INT((Q14)*10+0.4)/10</f>
        <v>#REF!</v>
      </c>
    </row>
    <row r="15" spans="1:18" ht="15" customHeight="1" x14ac:dyDescent="0.25">
      <c r="A15" s="6"/>
      <c r="B15" s="6">
        <v>14</v>
      </c>
      <c r="C15" s="9"/>
      <c r="D15" s="9"/>
      <c r="E15" s="16"/>
      <c r="F15" s="16"/>
      <c r="G15" s="16"/>
      <c r="H15" s="16"/>
      <c r="I15" s="7"/>
      <c r="J15" s="7">
        <f t="shared" si="6"/>
        <v>0</v>
      </c>
      <c r="K15" s="7"/>
      <c r="L15" s="7"/>
      <c r="M15" s="7"/>
      <c r="N15" s="7" t="e">
        <f>M15+#REF!+#REF!</f>
        <v>#REF!</v>
      </c>
      <c r="O15" s="7" t="e">
        <f t="shared" si="0"/>
        <v>#REF!</v>
      </c>
      <c r="P15" s="7" t="e">
        <f t="shared" si="7"/>
        <v>#REF!</v>
      </c>
      <c r="Q15" s="8" t="e">
        <f t="shared" si="1"/>
        <v>#REF!</v>
      </c>
      <c r="R15" s="8" t="e">
        <f t="shared" si="8"/>
        <v>#REF!</v>
      </c>
    </row>
    <row r="16" spans="1:18" ht="15" customHeight="1" x14ac:dyDescent="0.25">
      <c r="A16" s="6"/>
      <c r="B16" s="6">
        <v>15</v>
      </c>
      <c r="C16" s="9"/>
      <c r="D16" s="9"/>
      <c r="E16" s="16"/>
      <c r="F16" s="16"/>
      <c r="G16" s="16"/>
      <c r="H16" s="16"/>
      <c r="I16" s="7"/>
      <c r="J16" s="7">
        <f>E16</f>
        <v>0</v>
      </c>
      <c r="K16" s="7"/>
      <c r="L16" s="7"/>
      <c r="M16" s="7"/>
      <c r="N16" s="7" t="e">
        <f>M16+#REF!+#REF!</f>
        <v>#REF!</v>
      </c>
      <c r="O16" s="7" t="e">
        <f t="shared" si="0"/>
        <v>#REF!</v>
      </c>
      <c r="P16" s="7" t="e">
        <f t="shared" si="7"/>
        <v>#REF!</v>
      </c>
      <c r="Q16" s="8" t="e">
        <f t="shared" si="1"/>
        <v>#REF!</v>
      </c>
      <c r="R16" s="8" t="e">
        <f t="shared" si="8"/>
        <v>#REF!</v>
      </c>
    </row>
    <row r="17" spans="1:18" ht="15" customHeight="1" x14ac:dyDescent="0.25">
      <c r="A17" s="6"/>
      <c r="B17" s="6">
        <v>16</v>
      </c>
      <c r="C17" s="9"/>
      <c r="D17" s="9"/>
      <c r="E17" s="16"/>
      <c r="F17" s="16"/>
      <c r="G17" s="16"/>
      <c r="H17" s="16"/>
      <c r="I17" s="7"/>
      <c r="J17" s="7">
        <f t="shared" si="6"/>
        <v>0</v>
      </c>
      <c r="K17" s="7"/>
      <c r="L17" s="7"/>
      <c r="M17" s="7"/>
      <c r="N17" s="7" t="e">
        <f>M17+#REF!+#REF!</f>
        <v>#REF!</v>
      </c>
      <c r="O17" s="7" t="e">
        <f t="shared" si="0"/>
        <v>#REF!</v>
      </c>
      <c r="P17" s="7" t="e">
        <f t="shared" si="7"/>
        <v>#REF!</v>
      </c>
      <c r="Q17" s="8" t="e">
        <f t="shared" si="1"/>
        <v>#REF!</v>
      </c>
      <c r="R17" s="8" t="e">
        <f t="shared" si="8"/>
        <v>#REF!</v>
      </c>
    </row>
    <row r="18" spans="1:18" ht="15" customHeight="1" x14ac:dyDescent="0.25">
      <c r="A18" s="10"/>
      <c r="B18" s="11">
        <v>17</v>
      </c>
      <c r="C18" s="12"/>
      <c r="D18" s="12"/>
      <c r="E18" s="17"/>
      <c r="F18" s="17"/>
      <c r="G18" s="17"/>
      <c r="H18" s="17"/>
      <c r="I18" s="14"/>
      <c r="J18" s="14">
        <f t="shared" si="6"/>
        <v>0</v>
      </c>
      <c r="K18" s="14"/>
      <c r="L18" s="14"/>
      <c r="M18" s="14"/>
      <c r="N18" s="14" t="e">
        <f>M18+#REF!+#REF!</f>
        <v>#REF!</v>
      </c>
      <c r="O18" s="14" t="e">
        <f t="shared" si="0"/>
        <v>#REF!</v>
      </c>
      <c r="P18" s="14" t="e">
        <f t="shared" ref="P18:P20" si="9">INT((O18)*10+0.4)/10</f>
        <v>#REF!</v>
      </c>
      <c r="Q18" s="15" t="e">
        <f t="shared" si="1"/>
        <v>#REF!</v>
      </c>
      <c r="R18" s="15" t="e">
        <f t="shared" ref="R18:R20" si="10">INT((Q18)*10+0.4)/10</f>
        <v>#REF!</v>
      </c>
    </row>
    <row r="19" spans="1:18" ht="15" customHeight="1" x14ac:dyDescent="0.25">
      <c r="A19" s="10"/>
      <c r="B19" s="11">
        <v>18</v>
      </c>
      <c r="C19" s="12"/>
      <c r="D19" s="12"/>
      <c r="E19" s="17"/>
      <c r="F19" s="17"/>
      <c r="G19" s="17"/>
      <c r="H19" s="17"/>
      <c r="I19" s="14"/>
      <c r="J19" s="14">
        <f t="shared" si="6"/>
        <v>0</v>
      </c>
      <c r="K19" s="14"/>
      <c r="L19" s="14"/>
      <c r="M19" s="14"/>
      <c r="N19" s="14" t="e">
        <f>M19+#REF!+#REF!</f>
        <v>#REF!</v>
      </c>
      <c r="O19" s="14" t="e">
        <f t="shared" si="0"/>
        <v>#REF!</v>
      </c>
      <c r="P19" s="14" t="e">
        <f t="shared" si="9"/>
        <v>#REF!</v>
      </c>
      <c r="Q19" s="15" t="e">
        <f t="shared" si="1"/>
        <v>#REF!</v>
      </c>
      <c r="R19" s="15" t="e">
        <f t="shared" si="10"/>
        <v>#REF!</v>
      </c>
    </row>
    <row r="20" spans="1:18" ht="15" customHeight="1" x14ac:dyDescent="0.25">
      <c r="A20" s="10"/>
      <c r="B20" s="11">
        <v>19</v>
      </c>
      <c r="C20" s="12"/>
      <c r="D20" s="12"/>
      <c r="E20" s="17"/>
      <c r="F20" s="17"/>
      <c r="G20" s="17"/>
      <c r="H20" s="17"/>
      <c r="I20" s="14"/>
      <c r="J20" s="14">
        <f>E20</f>
        <v>0</v>
      </c>
      <c r="K20" s="14"/>
      <c r="L20" s="14"/>
      <c r="M20" s="14"/>
      <c r="N20" s="14" t="e">
        <f>M20+#REF!+#REF!</f>
        <v>#REF!</v>
      </c>
      <c r="O20" s="14" t="e">
        <f t="shared" si="0"/>
        <v>#REF!</v>
      </c>
      <c r="P20" s="14" t="e">
        <f t="shared" si="9"/>
        <v>#REF!</v>
      </c>
      <c r="Q20" s="15" t="e">
        <f t="shared" si="1"/>
        <v>#REF!</v>
      </c>
      <c r="R20" s="15" t="e">
        <f t="shared" si="10"/>
        <v>#REF!</v>
      </c>
    </row>
    <row r="23" spans="1:18" ht="15" customHeight="1" x14ac:dyDescent="0.2">
      <c r="C23" s="1" t="s">
        <v>14</v>
      </c>
      <c r="D23" s="1" t="s">
        <v>15</v>
      </c>
    </row>
    <row r="24" spans="1:18" ht="15" customHeight="1" x14ac:dyDescent="0.2">
      <c r="D24" s="1" t="s">
        <v>16</v>
      </c>
    </row>
  </sheetData>
  <autoFilter ref="A1:R20">
    <sortState ref="A2:R28">
      <sortCondition ref="D2:D28"/>
    </sortState>
  </autoFilter>
  <conditionalFormatting sqref="Q2:R20">
    <cfRule type="cellIs" dxfId="9" priority="3" stopIfTrue="1" operator="greaterThanOrEqual">
      <formula>6</formula>
    </cfRule>
    <cfRule type="cellIs" dxfId="8" priority="4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49"/>
  <sheetViews>
    <sheetView showGridLines="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J13" sqref="J13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8" width="5.5" style="1" customWidth="1"/>
    <col min="9" max="9" width="4.09765625" style="1" customWidth="1"/>
    <col min="10" max="10" width="6.296875" style="1" customWidth="1"/>
    <col min="11" max="11" width="6" style="1" customWidth="1"/>
    <col min="12" max="12" width="6.59765625" style="1" customWidth="1"/>
    <col min="13" max="13" width="4.296875" style="1" bestFit="1" customWidth="1"/>
    <col min="14" max="14" width="4.59765625" style="1" customWidth="1"/>
    <col min="15" max="15" width="4.8984375" style="1" customWidth="1"/>
    <col min="16" max="255" width="6.59765625" style="1" customWidth="1"/>
    <col min="256" max="16384" width="6.59765625" style="2"/>
  </cols>
  <sheetData>
    <row r="1" spans="1:20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53</v>
      </c>
      <c r="G1" s="3" t="s">
        <v>54</v>
      </c>
      <c r="H1" s="3" t="s">
        <v>58</v>
      </c>
      <c r="I1" s="3" t="s">
        <v>12</v>
      </c>
      <c r="J1" s="3" t="s">
        <v>3</v>
      </c>
      <c r="K1" s="4" t="s">
        <v>9</v>
      </c>
      <c r="L1" s="3" t="s">
        <v>5</v>
      </c>
      <c r="M1" s="5"/>
      <c r="N1" s="5"/>
      <c r="O1" s="5"/>
      <c r="P1" s="4" t="s">
        <v>10</v>
      </c>
      <c r="Q1" s="3" t="s">
        <v>6</v>
      </c>
      <c r="R1" s="5" t="s">
        <v>11</v>
      </c>
      <c r="S1" s="5" t="s">
        <v>4</v>
      </c>
      <c r="T1" s="5" t="s">
        <v>7</v>
      </c>
    </row>
    <row r="2" spans="1:20" ht="15" customHeight="1" x14ac:dyDescent="0.25">
      <c r="A2" s="6"/>
      <c r="B2" s="6">
        <v>1</v>
      </c>
      <c r="C2" s="9">
        <v>8075815745</v>
      </c>
      <c r="D2" s="9" t="s">
        <v>29</v>
      </c>
      <c r="E2" s="7">
        <v>7.25</v>
      </c>
      <c r="F2" s="7">
        <v>1</v>
      </c>
      <c r="G2" s="7">
        <v>0.5</v>
      </c>
      <c r="H2" s="7">
        <v>0.5</v>
      </c>
      <c r="I2" s="7">
        <f>F2+G2+H2</f>
        <v>2</v>
      </c>
      <c r="J2" s="7">
        <f t="shared" ref="J2:J41" si="0">E2+I2</f>
        <v>9.25</v>
      </c>
      <c r="K2" s="7"/>
      <c r="L2" s="7"/>
      <c r="M2" s="7"/>
      <c r="N2" s="7"/>
      <c r="O2" s="7"/>
      <c r="P2" s="7">
        <f>M2+N2+O2</f>
        <v>0</v>
      </c>
      <c r="Q2" s="7">
        <f>0.8*L2+0.2*P2</f>
        <v>0</v>
      </c>
      <c r="R2" s="7">
        <f>INT((Q2)*10+0.4)/10</f>
        <v>0</v>
      </c>
      <c r="S2" s="8">
        <f>0.4*K2+0.6*R2</f>
        <v>0</v>
      </c>
      <c r="T2" s="8">
        <f>INT((S2)*10+0.4)/10</f>
        <v>0</v>
      </c>
    </row>
    <row r="3" spans="1:20" ht="15" customHeight="1" x14ac:dyDescent="0.25">
      <c r="A3" s="6"/>
      <c r="B3" s="6">
        <v>2</v>
      </c>
      <c r="C3" s="9">
        <v>8074821839</v>
      </c>
      <c r="D3" s="9" t="s">
        <v>30</v>
      </c>
      <c r="E3" s="7">
        <v>4.25</v>
      </c>
      <c r="F3" s="7">
        <v>1</v>
      </c>
      <c r="G3" s="7">
        <v>0.5</v>
      </c>
      <c r="H3" s="7">
        <v>0.5</v>
      </c>
      <c r="I3" s="7">
        <f t="shared" ref="I3:I41" si="1">F3+G3+H3</f>
        <v>2</v>
      </c>
      <c r="J3" s="7">
        <f t="shared" si="0"/>
        <v>6.25</v>
      </c>
      <c r="K3" s="7"/>
      <c r="L3" s="7"/>
      <c r="M3" s="7"/>
      <c r="N3" s="7"/>
      <c r="O3" s="7"/>
      <c r="P3" s="7">
        <f t="shared" ref="P3:P19" si="2">M3+N3+O3</f>
        <v>0</v>
      </c>
      <c r="Q3" s="7">
        <f t="shared" ref="Q3:Q19" si="3">0.8*L3+0.2*P3</f>
        <v>0</v>
      </c>
      <c r="R3" s="7">
        <f t="shared" ref="R3:R19" si="4">INT((Q3)*10+0.4)/10</f>
        <v>0</v>
      </c>
      <c r="S3" s="8">
        <f t="shared" ref="S3:S19" si="5">0.4*K3+0.6*R3</f>
        <v>0</v>
      </c>
      <c r="T3" s="8">
        <f t="shared" ref="T3:T19" si="6">INT((S3)*10+0.4)/10</f>
        <v>0</v>
      </c>
    </row>
    <row r="4" spans="1:20" ht="15" customHeight="1" x14ac:dyDescent="0.25">
      <c r="A4" s="6"/>
      <c r="B4" s="6">
        <v>3</v>
      </c>
      <c r="C4" s="9">
        <v>8489215197</v>
      </c>
      <c r="D4" s="9" t="s">
        <v>31</v>
      </c>
      <c r="E4" s="7">
        <v>4.25</v>
      </c>
      <c r="F4" s="7">
        <v>1</v>
      </c>
      <c r="G4" s="7">
        <v>0.5</v>
      </c>
      <c r="H4" s="7"/>
      <c r="I4" s="7">
        <f t="shared" si="1"/>
        <v>1.5</v>
      </c>
      <c r="J4" s="7">
        <f t="shared" si="0"/>
        <v>5.75</v>
      </c>
      <c r="K4" s="7"/>
      <c r="L4" s="7"/>
      <c r="M4" s="7"/>
      <c r="N4" s="7"/>
      <c r="O4" s="7"/>
      <c r="P4" s="7">
        <f t="shared" ref="P4" si="7">M4+N4+O4</f>
        <v>0</v>
      </c>
      <c r="Q4" s="7">
        <f t="shared" ref="Q4" si="8">0.8*L4+0.2*P4</f>
        <v>0</v>
      </c>
      <c r="R4" s="7">
        <f t="shared" ref="R4" si="9">INT((Q4)*10+0.4)/10</f>
        <v>0</v>
      </c>
      <c r="S4" s="8">
        <f t="shared" ref="S4" si="10">0.4*K4+0.6*R4</f>
        <v>0</v>
      </c>
      <c r="T4" s="8">
        <f t="shared" ref="T4" si="11">INT((S4)*10+0.4)/10</f>
        <v>0</v>
      </c>
    </row>
    <row r="5" spans="1:20" ht="15" customHeight="1" x14ac:dyDescent="0.25">
      <c r="A5" s="6"/>
      <c r="B5" s="6">
        <v>4</v>
      </c>
      <c r="C5" s="9">
        <v>3722695705</v>
      </c>
      <c r="D5" s="9" t="s">
        <v>55</v>
      </c>
      <c r="E5" s="7">
        <v>7.25</v>
      </c>
      <c r="F5" s="7">
        <v>1</v>
      </c>
      <c r="G5" s="7">
        <v>0.5</v>
      </c>
      <c r="H5" s="7">
        <v>0.5</v>
      </c>
      <c r="I5" s="7">
        <f t="shared" si="1"/>
        <v>2</v>
      </c>
      <c r="J5" s="7">
        <f t="shared" si="0"/>
        <v>9.25</v>
      </c>
      <c r="K5" s="7"/>
      <c r="L5" s="7"/>
      <c r="M5" s="7"/>
      <c r="N5" s="7"/>
      <c r="O5" s="7"/>
      <c r="P5" s="7"/>
      <c r="Q5" s="7"/>
      <c r="R5" s="7"/>
      <c r="S5" s="8"/>
      <c r="T5" s="8"/>
    </row>
    <row r="6" spans="1:20" ht="15" customHeight="1" x14ac:dyDescent="0.25">
      <c r="A6" s="6"/>
      <c r="B6" s="6">
        <v>5</v>
      </c>
      <c r="C6" s="9">
        <v>8208966513</v>
      </c>
      <c r="D6" s="9" t="s">
        <v>32</v>
      </c>
      <c r="E6" s="7">
        <v>1.5</v>
      </c>
      <c r="F6" s="7">
        <v>1</v>
      </c>
      <c r="G6" s="7">
        <v>0.5</v>
      </c>
      <c r="H6" s="7">
        <v>0.5</v>
      </c>
      <c r="I6" s="7">
        <f t="shared" si="1"/>
        <v>2</v>
      </c>
      <c r="J6" s="7">
        <f t="shared" si="0"/>
        <v>3.5</v>
      </c>
      <c r="K6" s="7"/>
      <c r="L6" s="7"/>
      <c r="M6" s="7"/>
      <c r="N6" s="7"/>
      <c r="O6" s="7"/>
      <c r="P6" s="7">
        <f t="shared" si="2"/>
        <v>0</v>
      </c>
      <c r="Q6" s="7">
        <f t="shared" si="3"/>
        <v>0</v>
      </c>
      <c r="R6" s="7">
        <f t="shared" si="4"/>
        <v>0</v>
      </c>
      <c r="S6" s="8">
        <f t="shared" si="5"/>
        <v>0</v>
      </c>
      <c r="T6" s="8">
        <f t="shared" si="6"/>
        <v>0</v>
      </c>
    </row>
    <row r="7" spans="1:20" ht="15" customHeight="1" x14ac:dyDescent="0.25">
      <c r="A7" s="6"/>
      <c r="B7" s="6">
        <v>6</v>
      </c>
      <c r="C7" s="9">
        <v>8208979699</v>
      </c>
      <c r="D7" s="9" t="s">
        <v>33</v>
      </c>
      <c r="E7" s="7">
        <v>1.75</v>
      </c>
      <c r="F7" s="7">
        <v>1</v>
      </c>
      <c r="G7" s="7">
        <v>0.5</v>
      </c>
      <c r="H7" s="7">
        <v>0.5</v>
      </c>
      <c r="I7" s="7">
        <f t="shared" si="1"/>
        <v>2</v>
      </c>
      <c r="J7" s="7">
        <f t="shared" si="0"/>
        <v>3.75</v>
      </c>
      <c r="K7" s="7"/>
      <c r="L7" s="7"/>
      <c r="M7" s="7"/>
      <c r="N7" s="7"/>
      <c r="O7" s="7"/>
      <c r="P7" s="7">
        <f t="shared" si="2"/>
        <v>0</v>
      </c>
      <c r="Q7" s="7">
        <f t="shared" si="3"/>
        <v>0</v>
      </c>
      <c r="R7" s="7">
        <f t="shared" si="4"/>
        <v>0</v>
      </c>
      <c r="S7" s="8">
        <f t="shared" si="5"/>
        <v>0</v>
      </c>
      <c r="T7" s="8">
        <f t="shared" si="6"/>
        <v>0</v>
      </c>
    </row>
    <row r="8" spans="1:20" ht="15" customHeight="1" x14ac:dyDescent="0.25">
      <c r="A8" s="6"/>
      <c r="B8" s="6">
        <v>7</v>
      </c>
      <c r="C8" s="9">
        <v>8411150110</v>
      </c>
      <c r="D8" s="9" t="s">
        <v>34</v>
      </c>
      <c r="E8" s="7">
        <v>8</v>
      </c>
      <c r="F8" s="7">
        <v>1</v>
      </c>
      <c r="G8" s="7">
        <v>0.5</v>
      </c>
      <c r="H8" s="7">
        <v>0.5</v>
      </c>
      <c r="I8" s="7">
        <f t="shared" si="1"/>
        <v>2</v>
      </c>
      <c r="J8" s="7">
        <f t="shared" si="0"/>
        <v>10</v>
      </c>
      <c r="K8" s="7"/>
      <c r="L8" s="7"/>
      <c r="M8" s="7"/>
      <c r="N8" s="7"/>
      <c r="O8" s="7"/>
      <c r="P8" s="7">
        <f t="shared" si="2"/>
        <v>0</v>
      </c>
      <c r="Q8" s="7">
        <f t="shared" si="3"/>
        <v>0</v>
      </c>
      <c r="R8" s="7">
        <f t="shared" si="4"/>
        <v>0</v>
      </c>
      <c r="S8" s="8">
        <f t="shared" si="5"/>
        <v>0</v>
      </c>
      <c r="T8" s="8">
        <f t="shared" si="6"/>
        <v>0</v>
      </c>
    </row>
    <row r="9" spans="1:20" ht="15" customHeight="1" x14ac:dyDescent="0.25">
      <c r="A9" s="6"/>
      <c r="B9" s="6">
        <v>8</v>
      </c>
      <c r="C9" s="9">
        <v>8072826433</v>
      </c>
      <c r="D9" s="9" t="s">
        <v>35</v>
      </c>
      <c r="E9" s="7">
        <v>1.5</v>
      </c>
      <c r="F9" s="7">
        <v>1</v>
      </c>
      <c r="G9" s="7">
        <v>0.5</v>
      </c>
      <c r="H9" s="7">
        <v>0.5</v>
      </c>
      <c r="I9" s="7">
        <f t="shared" si="1"/>
        <v>2</v>
      </c>
      <c r="J9" s="7">
        <f t="shared" si="0"/>
        <v>3.5</v>
      </c>
      <c r="K9" s="7"/>
      <c r="L9" s="7"/>
      <c r="M9" s="7"/>
      <c r="N9" s="7"/>
      <c r="O9" s="7"/>
      <c r="P9" s="7">
        <f t="shared" si="2"/>
        <v>0</v>
      </c>
      <c r="Q9" s="7">
        <f t="shared" si="3"/>
        <v>0</v>
      </c>
      <c r="R9" s="7">
        <f t="shared" si="4"/>
        <v>0</v>
      </c>
      <c r="S9" s="8">
        <f t="shared" si="5"/>
        <v>0</v>
      </c>
      <c r="T9" s="8">
        <f t="shared" si="6"/>
        <v>0</v>
      </c>
    </row>
    <row r="10" spans="1:20" ht="15" customHeight="1" x14ac:dyDescent="0.25">
      <c r="A10" s="6"/>
      <c r="B10" s="6">
        <v>9</v>
      </c>
      <c r="C10" s="9">
        <v>8637259680</v>
      </c>
      <c r="D10" s="9" t="s">
        <v>36</v>
      </c>
      <c r="E10" s="7">
        <v>1.25</v>
      </c>
      <c r="F10" s="7"/>
      <c r="G10" s="7">
        <v>0.5</v>
      </c>
      <c r="H10" s="7">
        <v>0.5</v>
      </c>
      <c r="I10" s="7">
        <f t="shared" si="1"/>
        <v>1</v>
      </c>
      <c r="J10" s="7">
        <f t="shared" si="0"/>
        <v>2.25</v>
      </c>
      <c r="K10" s="7"/>
      <c r="L10" s="7"/>
      <c r="M10" s="7"/>
      <c r="N10" s="7"/>
      <c r="O10" s="7"/>
      <c r="P10" s="7">
        <f t="shared" si="2"/>
        <v>0</v>
      </c>
      <c r="Q10" s="7">
        <f t="shared" si="3"/>
        <v>0</v>
      </c>
      <c r="R10" s="7">
        <f t="shared" si="4"/>
        <v>0</v>
      </c>
      <c r="S10" s="8">
        <f t="shared" si="5"/>
        <v>0</v>
      </c>
      <c r="T10" s="8">
        <f t="shared" si="6"/>
        <v>0</v>
      </c>
    </row>
    <row r="11" spans="1:20" ht="15" customHeight="1" x14ac:dyDescent="0.25">
      <c r="A11" s="6"/>
      <c r="B11" s="6">
        <v>10</v>
      </c>
      <c r="C11" s="9">
        <v>8637259680</v>
      </c>
      <c r="D11" s="9" t="s">
        <v>37</v>
      </c>
      <c r="E11" s="7">
        <v>5.5</v>
      </c>
      <c r="F11" s="7">
        <v>1</v>
      </c>
      <c r="G11" s="7">
        <v>0.5</v>
      </c>
      <c r="H11" s="7">
        <v>0.5</v>
      </c>
      <c r="I11" s="7">
        <f t="shared" si="1"/>
        <v>2</v>
      </c>
      <c r="J11" s="7">
        <f t="shared" si="0"/>
        <v>7.5</v>
      </c>
      <c r="K11" s="7"/>
      <c r="L11" s="7"/>
      <c r="M11" s="7"/>
      <c r="N11" s="7"/>
      <c r="O11" s="7"/>
      <c r="P11" s="7">
        <f t="shared" si="2"/>
        <v>0</v>
      </c>
      <c r="Q11" s="7">
        <f t="shared" si="3"/>
        <v>0</v>
      </c>
      <c r="R11" s="7">
        <f t="shared" si="4"/>
        <v>0</v>
      </c>
      <c r="S11" s="8">
        <f t="shared" si="5"/>
        <v>0</v>
      </c>
      <c r="T11" s="8">
        <f t="shared" si="6"/>
        <v>0</v>
      </c>
    </row>
    <row r="12" spans="1:20" ht="15" customHeight="1" x14ac:dyDescent="0.25">
      <c r="A12" s="6"/>
      <c r="B12" s="6">
        <v>11</v>
      </c>
      <c r="C12" s="9">
        <v>8638282262</v>
      </c>
      <c r="D12" s="9" t="s">
        <v>38</v>
      </c>
      <c r="E12" s="7"/>
      <c r="F12" s="7">
        <v>1</v>
      </c>
      <c r="G12" s="7">
        <v>0.5</v>
      </c>
      <c r="H12" s="7"/>
      <c r="I12" s="7">
        <f t="shared" si="1"/>
        <v>1.5</v>
      </c>
      <c r="J12" s="7">
        <f t="shared" si="0"/>
        <v>1.5</v>
      </c>
      <c r="K12" s="7"/>
      <c r="L12" s="7"/>
      <c r="M12" s="7"/>
      <c r="N12" s="7"/>
      <c r="O12" s="7"/>
      <c r="P12" s="7">
        <f t="shared" si="2"/>
        <v>0</v>
      </c>
      <c r="Q12" s="7">
        <f t="shared" si="3"/>
        <v>0</v>
      </c>
      <c r="R12" s="7">
        <f t="shared" si="4"/>
        <v>0</v>
      </c>
      <c r="S12" s="8">
        <f t="shared" si="5"/>
        <v>0</v>
      </c>
      <c r="T12" s="8">
        <f t="shared" si="6"/>
        <v>0</v>
      </c>
    </row>
    <row r="13" spans="1:20" ht="15" customHeight="1" x14ac:dyDescent="0.25">
      <c r="A13" s="6"/>
      <c r="B13" s="6">
        <v>12</v>
      </c>
      <c r="C13" s="9">
        <v>8072847950</v>
      </c>
      <c r="D13" s="9" t="s">
        <v>39</v>
      </c>
      <c r="E13" s="7">
        <v>5.25</v>
      </c>
      <c r="F13" s="7">
        <v>1</v>
      </c>
      <c r="G13" s="7">
        <v>0.5</v>
      </c>
      <c r="H13" s="7">
        <v>0.5</v>
      </c>
      <c r="I13" s="7">
        <f t="shared" si="1"/>
        <v>2</v>
      </c>
      <c r="J13" s="7">
        <f t="shared" si="0"/>
        <v>7.25</v>
      </c>
      <c r="K13" s="7"/>
      <c r="L13" s="7"/>
      <c r="M13" s="7"/>
      <c r="N13" s="7"/>
      <c r="O13" s="7"/>
      <c r="P13" s="7">
        <f t="shared" si="2"/>
        <v>0</v>
      </c>
      <c r="Q13" s="7">
        <f t="shared" si="3"/>
        <v>0</v>
      </c>
      <c r="R13" s="7">
        <f t="shared" si="4"/>
        <v>0</v>
      </c>
      <c r="S13" s="8">
        <f t="shared" si="5"/>
        <v>0</v>
      </c>
      <c r="T13" s="8">
        <f t="shared" si="6"/>
        <v>0</v>
      </c>
    </row>
    <row r="14" spans="1:20" ht="15" customHeight="1" x14ac:dyDescent="0.25">
      <c r="A14" s="6"/>
      <c r="B14" s="6">
        <v>13</v>
      </c>
      <c r="C14" s="9">
        <v>8472217159</v>
      </c>
      <c r="D14" s="9" t="s">
        <v>40</v>
      </c>
      <c r="E14" s="7">
        <v>7.75</v>
      </c>
      <c r="F14" s="7">
        <v>1</v>
      </c>
      <c r="G14" s="7">
        <v>0.5</v>
      </c>
      <c r="H14" s="7">
        <v>0.5</v>
      </c>
      <c r="I14" s="7">
        <f t="shared" si="1"/>
        <v>2</v>
      </c>
      <c r="J14" s="7">
        <f t="shared" si="0"/>
        <v>9.75</v>
      </c>
      <c r="K14" s="7"/>
      <c r="L14" s="7"/>
      <c r="M14" s="7"/>
      <c r="N14" s="7"/>
      <c r="O14" s="7"/>
      <c r="P14" s="7">
        <f t="shared" ref="P14" si="12">M14+N14+O14</f>
        <v>0</v>
      </c>
      <c r="Q14" s="7">
        <f t="shared" ref="Q14" si="13">0.8*L14+0.2*P14</f>
        <v>0</v>
      </c>
      <c r="R14" s="7">
        <f t="shared" ref="R14" si="14">INT((Q14)*10+0.4)/10</f>
        <v>0</v>
      </c>
      <c r="S14" s="8">
        <f t="shared" ref="S14" si="15">0.4*K14+0.6*R14</f>
        <v>0</v>
      </c>
      <c r="T14" s="8">
        <f t="shared" ref="T14" si="16">INT((S14)*10+0.4)/10</f>
        <v>0</v>
      </c>
    </row>
    <row r="15" spans="1:20" ht="15" customHeight="1" x14ac:dyDescent="0.25">
      <c r="A15" s="6"/>
      <c r="B15" s="6">
        <v>14</v>
      </c>
      <c r="C15" s="9">
        <v>8845387174</v>
      </c>
      <c r="D15" s="9" t="s">
        <v>41</v>
      </c>
      <c r="E15" s="7">
        <v>7</v>
      </c>
      <c r="F15" s="7">
        <v>1</v>
      </c>
      <c r="G15" s="7"/>
      <c r="H15" s="7">
        <v>0.5</v>
      </c>
      <c r="I15" s="7">
        <f t="shared" si="1"/>
        <v>1.5</v>
      </c>
      <c r="J15" s="7">
        <f t="shared" si="0"/>
        <v>8.5</v>
      </c>
      <c r="K15" s="7"/>
      <c r="L15" s="7"/>
      <c r="M15" s="7"/>
      <c r="N15" s="7"/>
      <c r="O15" s="7"/>
      <c r="P15" s="7">
        <f t="shared" si="2"/>
        <v>0</v>
      </c>
      <c r="Q15" s="7">
        <f t="shared" si="3"/>
        <v>0</v>
      </c>
      <c r="R15" s="7">
        <f t="shared" si="4"/>
        <v>0</v>
      </c>
      <c r="S15" s="8">
        <f t="shared" si="5"/>
        <v>0</v>
      </c>
      <c r="T15" s="8">
        <f t="shared" si="6"/>
        <v>0</v>
      </c>
    </row>
    <row r="16" spans="1:20" ht="15" customHeight="1" x14ac:dyDescent="0.25">
      <c r="A16" s="6"/>
      <c r="B16" s="6">
        <v>15</v>
      </c>
      <c r="C16" s="9">
        <v>8467204283</v>
      </c>
      <c r="D16" s="9" t="s">
        <v>42</v>
      </c>
      <c r="E16" s="7"/>
      <c r="F16" s="7"/>
      <c r="G16" s="7"/>
      <c r="H16" s="7"/>
      <c r="I16" s="7">
        <f t="shared" si="1"/>
        <v>0</v>
      </c>
      <c r="J16" s="7">
        <f t="shared" si="0"/>
        <v>0</v>
      </c>
      <c r="K16" s="7"/>
      <c r="L16" s="7"/>
      <c r="M16" s="7"/>
      <c r="N16" s="7"/>
      <c r="O16" s="7"/>
      <c r="P16" s="7">
        <f t="shared" si="2"/>
        <v>0</v>
      </c>
      <c r="Q16" s="7">
        <f t="shared" si="3"/>
        <v>0</v>
      </c>
      <c r="R16" s="7">
        <f t="shared" si="4"/>
        <v>0</v>
      </c>
      <c r="S16" s="8">
        <f t="shared" si="5"/>
        <v>0</v>
      </c>
      <c r="T16" s="8">
        <f t="shared" si="6"/>
        <v>0</v>
      </c>
    </row>
    <row r="17" spans="1:20" ht="15" customHeight="1" x14ac:dyDescent="0.25">
      <c r="A17" s="6"/>
      <c r="B17" s="6">
        <v>16</v>
      </c>
      <c r="C17" s="9">
        <v>8637267436</v>
      </c>
      <c r="D17" s="9" t="s">
        <v>43</v>
      </c>
      <c r="E17" s="7">
        <v>1</v>
      </c>
      <c r="F17" s="7">
        <v>1</v>
      </c>
      <c r="G17" s="7">
        <v>0.5</v>
      </c>
      <c r="H17" s="7">
        <v>0.5</v>
      </c>
      <c r="I17" s="7">
        <f t="shared" si="1"/>
        <v>2</v>
      </c>
      <c r="J17" s="7">
        <f t="shared" si="0"/>
        <v>3</v>
      </c>
      <c r="K17" s="7"/>
      <c r="L17" s="7"/>
      <c r="M17" s="7"/>
      <c r="N17" s="7"/>
      <c r="O17" s="7"/>
      <c r="P17" s="7">
        <f t="shared" si="2"/>
        <v>0</v>
      </c>
      <c r="Q17" s="7">
        <f t="shared" si="3"/>
        <v>0</v>
      </c>
      <c r="R17" s="7">
        <f t="shared" si="4"/>
        <v>0</v>
      </c>
      <c r="S17" s="8">
        <f t="shared" si="5"/>
        <v>0</v>
      </c>
      <c r="T17" s="8">
        <f t="shared" si="6"/>
        <v>0</v>
      </c>
    </row>
    <row r="18" spans="1:20" ht="15" customHeight="1" x14ac:dyDescent="0.25">
      <c r="A18" s="6"/>
      <c r="B18" s="6">
        <v>17</v>
      </c>
      <c r="C18" s="9">
        <v>8489221659</v>
      </c>
      <c r="D18" s="9" t="s">
        <v>56</v>
      </c>
      <c r="E18" s="7"/>
      <c r="F18" s="7"/>
      <c r="G18" s="7"/>
      <c r="H18" s="7"/>
      <c r="I18" s="7">
        <f t="shared" si="1"/>
        <v>0</v>
      </c>
      <c r="J18" s="7">
        <f t="shared" si="0"/>
        <v>0</v>
      </c>
      <c r="K18" s="7"/>
      <c r="L18" s="7"/>
      <c r="M18" s="7"/>
      <c r="N18" s="7"/>
      <c r="O18" s="7"/>
      <c r="P18" s="7"/>
      <c r="Q18" s="7"/>
      <c r="R18" s="7"/>
      <c r="S18" s="8"/>
      <c r="T18" s="8"/>
    </row>
    <row r="19" spans="1:20" ht="15" customHeight="1" x14ac:dyDescent="0.25">
      <c r="A19" s="6"/>
      <c r="B19" s="6">
        <v>18</v>
      </c>
      <c r="C19" s="9">
        <v>8638282277</v>
      </c>
      <c r="D19" s="9" t="s">
        <v>44</v>
      </c>
      <c r="E19" s="7">
        <v>1.25</v>
      </c>
      <c r="F19" s="7">
        <v>1</v>
      </c>
      <c r="G19" s="7">
        <v>0.5</v>
      </c>
      <c r="H19" s="7">
        <v>0.5</v>
      </c>
      <c r="I19" s="7">
        <f t="shared" si="1"/>
        <v>2</v>
      </c>
      <c r="J19" s="7">
        <f t="shared" si="0"/>
        <v>3.25</v>
      </c>
      <c r="K19" s="7"/>
      <c r="L19" s="7"/>
      <c r="M19" s="7"/>
      <c r="N19" s="7"/>
      <c r="O19" s="7"/>
      <c r="P19" s="7">
        <f t="shared" si="2"/>
        <v>0</v>
      </c>
      <c r="Q19" s="7">
        <f t="shared" si="3"/>
        <v>0</v>
      </c>
      <c r="R19" s="7">
        <f t="shared" si="4"/>
        <v>0</v>
      </c>
      <c r="S19" s="8">
        <f t="shared" si="5"/>
        <v>0</v>
      </c>
      <c r="T19" s="8">
        <f t="shared" si="6"/>
        <v>0</v>
      </c>
    </row>
    <row r="20" spans="1:20" ht="15" customHeight="1" x14ac:dyDescent="0.25">
      <c r="A20" s="6"/>
      <c r="B20" s="6">
        <v>19</v>
      </c>
      <c r="C20" s="9">
        <v>2950588704</v>
      </c>
      <c r="D20" s="9" t="s">
        <v>25</v>
      </c>
      <c r="E20" s="7">
        <v>3.5</v>
      </c>
      <c r="F20" s="7">
        <v>1</v>
      </c>
      <c r="G20" s="7">
        <v>0.5</v>
      </c>
      <c r="H20" s="7">
        <v>0.5</v>
      </c>
      <c r="I20" s="7">
        <f t="shared" si="1"/>
        <v>2</v>
      </c>
      <c r="J20" s="7">
        <f t="shared" si="0"/>
        <v>5.5</v>
      </c>
      <c r="K20" s="7"/>
      <c r="L20" s="7"/>
      <c r="M20" s="7"/>
      <c r="N20" s="7"/>
      <c r="O20" s="7"/>
      <c r="P20" s="7"/>
      <c r="Q20" s="7"/>
      <c r="R20" s="7"/>
      <c r="S20" s="8"/>
      <c r="T20" s="8"/>
    </row>
    <row r="21" spans="1:20" ht="15" customHeight="1" x14ac:dyDescent="0.25">
      <c r="A21" s="6"/>
      <c r="B21" s="6">
        <v>20</v>
      </c>
      <c r="C21" s="9">
        <v>8487213987</v>
      </c>
      <c r="D21" s="9" t="s">
        <v>45</v>
      </c>
      <c r="E21" s="7">
        <v>4</v>
      </c>
      <c r="F21" s="7">
        <v>1</v>
      </c>
      <c r="G21" s="7">
        <v>0.5</v>
      </c>
      <c r="H21" s="7">
        <v>0.5</v>
      </c>
      <c r="I21" s="7">
        <f t="shared" si="1"/>
        <v>2</v>
      </c>
      <c r="J21" s="7">
        <f t="shared" si="0"/>
        <v>6</v>
      </c>
      <c r="K21" s="7"/>
      <c r="L21" s="7"/>
      <c r="M21" s="7"/>
      <c r="N21" s="7"/>
      <c r="O21" s="7"/>
      <c r="P21" s="7">
        <f t="shared" ref="P21" si="17">M21+N21+O21</f>
        <v>0</v>
      </c>
      <c r="Q21" s="7">
        <f t="shared" ref="Q21" si="18">0.8*L21+0.2*P21</f>
        <v>0</v>
      </c>
      <c r="R21" s="7">
        <f t="shared" ref="R21" si="19">INT((Q21)*10+0.4)/10</f>
        <v>0</v>
      </c>
      <c r="S21" s="8">
        <f t="shared" ref="S21" si="20">0.4*K21+0.6*R21</f>
        <v>0</v>
      </c>
      <c r="T21" s="8">
        <f t="shared" ref="T21" si="21">INT((S21)*10+0.4)/10</f>
        <v>0</v>
      </c>
    </row>
    <row r="22" spans="1:20" ht="15" customHeight="1" x14ac:dyDescent="0.25">
      <c r="A22" s="6"/>
      <c r="B22" s="6">
        <v>21</v>
      </c>
      <c r="C22" s="9">
        <v>8408134761</v>
      </c>
      <c r="D22" s="9" t="s">
        <v>46</v>
      </c>
      <c r="E22" s="7">
        <v>7.75</v>
      </c>
      <c r="F22" s="7">
        <v>1</v>
      </c>
      <c r="G22" s="7">
        <v>0.5</v>
      </c>
      <c r="H22" s="7">
        <v>0.5</v>
      </c>
      <c r="I22" s="7">
        <f t="shared" si="1"/>
        <v>2</v>
      </c>
      <c r="J22" s="7">
        <f t="shared" si="0"/>
        <v>9.75</v>
      </c>
      <c r="K22" s="7"/>
      <c r="L22" s="7"/>
      <c r="M22" s="7"/>
      <c r="N22" s="7"/>
      <c r="O22" s="7"/>
      <c r="P22" s="7">
        <f t="shared" ref="P22:P34" si="22">M22+N22+O22</f>
        <v>0</v>
      </c>
      <c r="Q22" s="7">
        <f t="shared" ref="Q22:Q34" si="23">0.8*L22+0.2*P22</f>
        <v>0</v>
      </c>
      <c r="R22" s="7">
        <f t="shared" ref="R22:R34" si="24">INT((Q22)*10+0.4)/10</f>
        <v>0</v>
      </c>
      <c r="S22" s="8">
        <f t="shared" ref="S22:S34" si="25">0.4*K22+0.6*R22</f>
        <v>0</v>
      </c>
      <c r="T22" s="8">
        <f t="shared" ref="T22:T34" si="26">INT((S22)*10+0.4)/10</f>
        <v>0</v>
      </c>
    </row>
    <row r="23" spans="1:20" ht="15" customHeight="1" x14ac:dyDescent="0.25">
      <c r="A23" s="6"/>
      <c r="B23" s="6">
        <v>22</v>
      </c>
      <c r="C23" s="9">
        <v>8097896232</v>
      </c>
      <c r="D23" s="9" t="s">
        <v>47</v>
      </c>
      <c r="E23" s="7">
        <v>0.5</v>
      </c>
      <c r="F23" s="7">
        <v>1</v>
      </c>
      <c r="G23" s="7">
        <v>0.5</v>
      </c>
      <c r="H23" s="7">
        <v>0.5</v>
      </c>
      <c r="I23" s="7">
        <f t="shared" si="1"/>
        <v>2</v>
      </c>
      <c r="J23" s="7">
        <f t="shared" si="0"/>
        <v>2.5</v>
      </c>
      <c r="K23" s="7"/>
      <c r="L23" s="7"/>
      <c r="M23" s="7"/>
      <c r="N23" s="7"/>
      <c r="O23" s="7"/>
      <c r="P23" s="7">
        <f t="shared" si="22"/>
        <v>0</v>
      </c>
      <c r="Q23" s="7">
        <f t="shared" si="23"/>
        <v>0</v>
      </c>
      <c r="R23" s="7">
        <f t="shared" si="24"/>
        <v>0</v>
      </c>
      <c r="S23" s="8">
        <f t="shared" si="25"/>
        <v>0</v>
      </c>
      <c r="T23" s="8">
        <f t="shared" si="26"/>
        <v>0</v>
      </c>
    </row>
    <row r="24" spans="1:20" ht="15" customHeight="1" x14ac:dyDescent="0.25">
      <c r="A24" s="6"/>
      <c r="B24" s="6">
        <v>23</v>
      </c>
      <c r="C24" s="9">
        <v>8404108228</v>
      </c>
      <c r="D24" s="9" t="s">
        <v>48</v>
      </c>
      <c r="E24" s="7">
        <v>6</v>
      </c>
      <c r="F24" s="7">
        <v>1</v>
      </c>
      <c r="G24" s="7">
        <v>0.5</v>
      </c>
      <c r="H24" s="7">
        <v>0.5</v>
      </c>
      <c r="I24" s="7">
        <f t="shared" si="1"/>
        <v>2</v>
      </c>
      <c r="J24" s="7">
        <f t="shared" si="0"/>
        <v>8</v>
      </c>
      <c r="K24" s="7"/>
      <c r="L24" s="7"/>
      <c r="M24" s="7"/>
      <c r="N24" s="7"/>
      <c r="O24" s="7"/>
      <c r="P24" s="7">
        <f t="shared" si="22"/>
        <v>0</v>
      </c>
      <c r="Q24" s="7">
        <f t="shared" si="23"/>
        <v>0</v>
      </c>
      <c r="R24" s="7">
        <f t="shared" si="24"/>
        <v>0</v>
      </c>
      <c r="S24" s="8">
        <f t="shared" si="25"/>
        <v>0</v>
      </c>
      <c r="T24" s="8">
        <f t="shared" si="26"/>
        <v>0</v>
      </c>
    </row>
    <row r="25" spans="1:20" ht="15" customHeight="1" x14ac:dyDescent="0.25">
      <c r="A25" s="6"/>
      <c r="B25" s="6">
        <v>24</v>
      </c>
      <c r="C25" s="9">
        <v>1299172980</v>
      </c>
      <c r="D25" s="9" t="s">
        <v>49</v>
      </c>
      <c r="E25" s="7">
        <v>4</v>
      </c>
      <c r="F25" s="7">
        <v>1</v>
      </c>
      <c r="G25" s="7">
        <v>0.5</v>
      </c>
      <c r="H25" s="7">
        <v>0.5</v>
      </c>
      <c r="I25" s="7">
        <f t="shared" si="1"/>
        <v>2</v>
      </c>
      <c r="J25" s="7">
        <f t="shared" si="0"/>
        <v>6</v>
      </c>
      <c r="K25" s="7"/>
      <c r="L25" s="7"/>
      <c r="M25" s="7"/>
      <c r="N25" s="7"/>
      <c r="O25" s="7"/>
      <c r="P25" s="7">
        <f t="shared" si="22"/>
        <v>0</v>
      </c>
      <c r="Q25" s="7">
        <f t="shared" si="23"/>
        <v>0</v>
      </c>
      <c r="R25" s="7">
        <f t="shared" si="24"/>
        <v>0</v>
      </c>
      <c r="S25" s="8">
        <f t="shared" si="25"/>
        <v>0</v>
      </c>
      <c r="T25" s="8">
        <f t="shared" si="26"/>
        <v>0</v>
      </c>
    </row>
    <row r="26" spans="1:20" ht="15" customHeight="1" x14ac:dyDescent="0.25">
      <c r="A26" s="6"/>
      <c r="B26" s="6">
        <v>25</v>
      </c>
      <c r="C26" s="9">
        <v>8097917362</v>
      </c>
      <c r="D26" s="9" t="s">
        <v>50</v>
      </c>
      <c r="E26" s="7">
        <v>4.5</v>
      </c>
      <c r="F26" s="7">
        <v>1</v>
      </c>
      <c r="G26" s="7">
        <v>0.5</v>
      </c>
      <c r="H26" s="7">
        <v>0.5</v>
      </c>
      <c r="I26" s="7">
        <f t="shared" si="1"/>
        <v>2</v>
      </c>
      <c r="J26" s="7">
        <f t="shared" si="0"/>
        <v>6.5</v>
      </c>
      <c r="K26" s="7"/>
      <c r="L26" s="7"/>
      <c r="M26" s="7"/>
      <c r="N26" s="7"/>
      <c r="O26" s="7"/>
      <c r="P26" s="7">
        <f t="shared" si="22"/>
        <v>0</v>
      </c>
      <c r="Q26" s="7">
        <f t="shared" si="23"/>
        <v>0</v>
      </c>
      <c r="R26" s="7">
        <f t="shared" si="24"/>
        <v>0</v>
      </c>
      <c r="S26" s="8">
        <f t="shared" si="25"/>
        <v>0</v>
      </c>
      <c r="T26" s="8">
        <f t="shared" si="26"/>
        <v>0</v>
      </c>
    </row>
    <row r="27" spans="1:20" ht="15" customHeight="1" x14ac:dyDescent="0.25">
      <c r="A27" s="6"/>
      <c r="B27" s="6">
        <v>26</v>
      </c>
      <c r="C27" s="9">
        <v>8637255367</v>
      </c>
      <c r="D27" s="9" t="s">
        <v>51</v>
      </c>
      <c r="E27" s="7">
        <v>2.25</v>
      </c>
      <c r="F27" s="7">
        <v>1</v>
      </c>
      <c r="G27" s="7">
        <v>0.5</v>
      </c>
      <c r="H27" s="7">
        <v>0.5</v>
      </c>
      <c r="I27" s="7">
        <f t="shared" si="1"/>
        <v>2</v>
      </c>
      <c r="J27" s="7">
        <f t="shared" si="0"/>
        <v>4.25</v>
      </c>
      <c r="K27" s="7"/>
      <c r="L27" s="7"/>
      <c r="M27" s="7"/>
      <c r="N27" s="7"/>
      <c r="O27" s="7"/>
      <c r="P27" s="7">
        <f t="shared" si="22"/>
        <v>0</v>
      </c>
      <c r="Q27" s="7">
        <f t="shared" si="23"/>
        <v>0</v>
      </c>
      <c r="R27" s="7">
        <f t="shared" si="24"/>
        <v>0</v>
      </c>
      <c r="S27" s="8">
        <f t="shared" si="25"/>
        <v>0</v>
      </c>
      <c r="T27" s="8">
        <f t="shared" si="26"/>
        <v>0</v>
      </c>
    </row>
    <row r="28" spans="1:20" ht="15" customHeight="1" x14ac:dyDescent="0.25">
      <c r="A28" s="6"/>
      <c r="B28" s="6">
        <v>27</v>
      </c>
      <c r="C28" s="9">
        <v>8072839194</v>
      </c>
      <c r="D28" s="9" t="s">
        <v>52</v>
      </c>
      <c r="E28" s="7">
        <v>2.75</v>
      </c>
      <c r="F28" s="7">
        <v>1</v>
      </c>
      <c r="G28" s="7">
        <v>0.5</v>
      </c>
      <c r="H28" s="7">
        <v>0.5</v>
      </c>
      <c r="I28" s="7">
        <f t="shared" si="1"/>
        <v>2</v>
      </c>
      <c r="J28" s="7">
        <f t="shared" si="0"/>
        <v>4.75</v>
      </c>
      <c r="K28" s="7"/>
      <c r="L28" s="7"/>
      <c r="M28" s="7"/>
      <c r="N28" s="7"/>
      <c r="O28" s="7"/>
      <c r="P28" s="7">
        <f t="shared" si="22"/>
        <v>0</v>
      </c>
      <c r="Q28" s="7">
        <f t="shared" si="23"/>
        <v>0</v>
      </c>
      <c r="R28" s="7">
        <f t="shared" si="24"/>
        <v>0</v>
      </c>
      <c r="S28" s="8">
        <f t="shared" si="25"/>
        <v>0</v>
      </c>
      <c r="T28" s="8">
        <f t="shared" si="26"/>
        <v>0</v>
      </c>
    </row>
    <row r="29" spans="1:20" ht="15" customHeight="1" x14ac:dyDescent="0.25">
      <c r="A29" s="6"/>
      <c r="B29" s="6"/>
      <c r="C29" s="9"/>
      <c r="D29" s="9"/>
      <c r="E29" s="7"/>
      <c r="F29" s="7"/>
      <c r="G29" s="7"/>
      <c r="H29" s="7"/>
      <c r="I29" s="7">
        <f t="shared" si="1"/>
        <v>0</v>
      </c>
      <c r="J29" s="7">
        <f t="shared" si="0"/>
        <v>0</v>
      </c>
      <c r="K29" s="7"/>
      <c r="L29" s="7"/>
      <c r="M29" s="7"/>
      <c r="N29" s="7"/>
      <c r="O29" s="7"/>
      <c r="P29" s="7">
        <f t="shared" si="22"/>
        <v>0</v>
      </c>
      <c r="Q29" s="7">
        <f t="shared" si="23"/>
        <v>0</v>
      </c>
      <c r="R29" s="7">
        <f t="shared" si="24"/>
        <v>0</v>
      </c>
      <c r="S29" s="8">
        <f t="shared" si="25"/>
        <v>0</v>
      </c>
      <c r="T29" s="8">
        <f t="shared" si="26"/>
        <v>0</v>
      </c>
    </row>
    <row r="30" spans="1:20" ht="15" customHeight="1" x14ac:dyDescent="0.25">
      <c r="A30" s="6"/>
      <c r="B30" s="6"/>
      <c r="C30" s="9"/>
      <c r="D30" s="9"/>
      <c r="E30" s="7"/>
      <c r="F30" s="7"/>
      <c r="G30" s="7"/>
      <c r="H30" s="7"/>
      <c r="I30" s="7">
        <f t="shared" si="1"/>
        <v>0</v>
      </c>
      <c r="J30" s="7">
        <f t="shared" si="0"/>
        <v>0</v>
      </c>
      <c r="K30" s="7"/>
      <c r="L30" s="7"/>
      <c r="M30" s="7"/>
      <c r="N30" s="7"/>
      <c r="O30" s="7"/>
      <c r="P30" s="7">
        <f t="shared" si="22"/>
        <v>0</v>
      </c>
      <c r="Q30" s="7">
        <f t="shared" si="23"/>
        <v>0</v>
      </c>
      <c r="R30" s="7">
        <f t="shared" si="24"/>
        <v>0</v>
      </c>
      <c r="S30" s="8">
        <f t="shared" si="25"/>
        <v>0</v>
      </c>
      <c r="T30" s="8">
        <f t="shared" si="26"/>
        <v>0</v>
      </c>
    </row>
    <row r="31" spans="1:20" ht="15" customHeight="1" x14ac:dyDescent="0.25">
      <c r="A31" s="6"/>
      <c r="B31" s="6"/>
      <c r="C31" s="9"/>
      <c r="D31" s="9"/>
      <c r="E31" s="7"/>
      <c r="F31" s="7"/>
      <c r="G31" s="7"/>
      <c r="H31" s="7"/>
      <c r="I31" s="7">
        <f t="shared" si="1"/>
        <v>0</v>
      </c>
      <c r="J31" s="7">
        <f t="shared" si="0"/>
        <v>0</v>
      </c>
      <c r="K31" s="7"/>
      <c r="L31" s="7"/>
      <c r="M31" s="7"/>
      <c r="N31" s="7"/>
      <c r="O31" s="7"/>
      <c r="P31" s="7">
        <f t="shared" si="22"/>
        <v>0</v>
      </c>
      <c r="Q31" s="7">
        <f t="shared" si="23"/>
        <v>0</v>
      </c>
      <c r="R31" s="7">
        <f t="shared" si="24"/>
        <v>0</v>
      </c>
      <c r="S31" s="8">
        <f t="shared" si="25"/>
        <v>0</v>
      </c>
      <c r="T31" s="8">
        <f t="shared" si="26"/>
        <v>0</v>
      </c>
    </row>
    <row r="32" spans="1:20" ht="15" customHeight="1" x14ac:dyDescent="0.25">
      <c r="A32" s="6"/>
      <c r="B32" s="6"/>
      <c r="C32" s="9"/>
      <c r="D32" s="9"/>
      <c r="E32" s="7"/>
      <c r="F32" s="7"/>
      <c r="G32" s="7"/>
      <c r="H32" s="7"/>
      <c r="I32" s="7">
        <f t="shared" si="1"/>
        <v>0</v>
      </c>
      <c r="J32" s="7">
        <f t="shared" si="0"/>
        <v>0</v>
      </c>
      <c r="K32" s="7"/>
      <c r="L32" s="7"/>
      <c r="M32" s="7"/>
      <c r="N32" s="7"/>
      <c r="O32" s="7"/>
      <c r="P32" s="7">
        <f t="shared" si="22"/>
        <v>0</v>
      </c>
      <c r="Q32" s="7">
        <f t="shared" si="23"/>
        <v>0</v>
      </c>
      <c r="R32" s="7">
        <f t="shared" si="24"/>
        <v>0</v>
      </c>
      <c r="S32" s="8">
        <f t="shared" si="25"/>
        <v>0</v>
      </c>
      <c r="T32" s="8">
        <f t="shared" si="26"/>
        <v>0</v>
      </c>
    </row>
    <row r="33" spans="1:20" ht="15" customHeight="1" x14ac:dyDescent="0.25">
      <c r="A33" s="6"/>
      <c r="B33" s="6"/>
      <c r="C33" s="9"/>
      <c r="D33" s="9"/>
      <c r="E33" s="7"/>
      <c r="F33" s="7"/>
      <c r="G33" s="7"/>
      <c r="H33" s="7"/>
      <c r="I33" s="7">
        <f t="shared" si="1"/>
        <v>0</v>
      </c>
      <c r="J33" s="7">
        <f t="shared" si="0"/>
        <v>0</v>
      </c>
      <c r="K33" s="7"/>
      <c r="L33" s="7"/>
      <c r="M33" s="7"/>
      <c r="N33" s="7"/>
      <c r="O33" s="7"/>
      <c r="P33" s="7">
        <f t="shared" si="22"/>
        <v>0</v>
      </c>
      <c r="Q33" s="7">
        <f t="shared" si="23"/>
        <v>0</v>
      </c>
      <c r="R33" s="7">
        <f t="shared" si="24"/>
        <v>0</v>
      </c>
      <c r="S33" s="8">
        <f t="shared" si="25"/>
        <v>0</v>
      </c>
      <c r="T33" s="8">
        <f t="shared" si="26"/>
        <v>0</v>
      </c>
    </row>
    <row r="34" spans="1:20" ht="15" customHeight="1" x14ac:dyDescent="0.25">
      <c r="A34" s="6"/>
      <c r="B34" s="6"/>
      <c r="C34" s="9"/>
      <c r="D34" s="9"/>
      <c r="E34" s="7"/>
      <c r="F34" s="7"/>
      <c r="G34" s="7"/>
      <c r="H34" s="7"/>
      <c r="I34" s="7">
        <f t="shared" si="1"/>
        <v>0</v>
      </c>
      <c r="J34" s="7">
        <f t="shared" si="0"/>
        <v>0</v>
      </c>
      <c r="K34" s="7"/>
      <c r="L34" s="7"/>
      <c r="M34" s="7"/>
      <c r="N34" s="7"/>
      <c r="O34" s="7"/>
      <c r="P34" s="7">
        <f t="shared" si="22"/>
        <v>0</v>
      </c>
      <c r="Q34" s="7">
        <f t="shared" si="23"/>
        <v>0</v>
      </c>
      <c r="R34" s="7">
        <f t="shared" si="24"/>
        <v>0</v>
      </c>
      <c r="S34" s="8">
        <f t="shared" si="25"/>
        <v>0</v>
      </c>
      <c r="T34" s="8">
        <f t="shared" si="26"/>
        <v>0</v>
      </c>
    </row>
    <row r="35" spans="1:20" ht="15" customHeight="1" x14ac:dyDescent="0.25">
      <c r="A35" s="6"/>
      <c r="B35" s="6"/>
      <c r="C35" s="9"/>
      <c r="D35" s="9"/>
      <c r="E35" s="7"/>
      <c r="F35" s="7"/>
      <c r="G35" s="7"/>
      <c r="H35" s="7"/>
      <c r="I35" s="7">
        <f t="shared" si="1"/>
        <v>0</v>
      </c>
      <c r="J35" s="7">
        <f t="shared" si="0"/>
        <v>0</v>
      </c>
      <c r="K35" s="7"/>
      <c r="L35" s="7"/>
      <c r="M35" s="7"/>
      <c r="N35" s="7"/>
      <c r="O35" s="7"/>
      <c r="P35" s="7">
        <f t="shared" ref="P35:P39" si="27">M35+N35+O35</f>
        <v>0</v>
      </c>
      <c r="Q35" s="7">
        <f t="shared" ref="Q35:Q39" si="28">0.8*L35+0.2*P35</f>
        <v>0</v>
      </c>
      <c r="R35" s="7">
        <f t="shared" ref="R35:R39" si="29">INT((Q35)*10+0.4)/10</f>
        <v>0</v>
      </c>
      <c r="S35" s="8">
        <f t="shared" ref="S35:S39" si="30">0.4*K35+0.6*R35</f>
        <v>0</v>
      </c>
      <c r="T35" s="8">
        <f t="shared" ref="T35:T39" si="31">INT((S35)*10+0.4)/10</f>
        <v>0</v>
      </c>
    </row>
    <row r="36" spans="1:20" ht="15" customHeight="1" x14ac:dyDescent="0.25">
      <c r="A36" s="6"/>
      <c r="B36" s="6"/>
      <c r="C36" s="9"/>
      <c r="D36" s="9"/>
      <c r="E36" s="7"/>
      <c r="F36" s="7"/>
      <c r="G36" s="7"/>
      <c r="H36" s="7"/>
      <c r="I36" s="7">
        <f t="shared" si="1"/>
        <v>0</v>
      </c>
      <c r="J36" s="7">
        <f t="shared" si="0"/>
        <v>0</v>
      </c>
      <c r="K36" s="7"/>
      <c r="L36" s="7"/>
      <c r="M36" s="7"/>
      <c r="N36" s="7"/>
      <c r="O36" s="7"/>
      <c r="P36" s="7">
        <f t="shared" si="27"/>
        <v>0</v>
      </c>
      <c r="Q36" s="7">
        <f t="shared" si="28"/>
        <v>0</v>
      </c>
      <c r="R36" s="7">
        <f t="shared" si="29"/>
        <v>0</v>
      </c>
      <c r="S36" s="8">
        <f t="shared" si="30"/>
        <v>0</v>
      </c>
      <c r="T36" s="8">
        <f t="shared" si="31"/>
        <v>0</v>
      </c>
    </row>
    <row r="37" spans="1:20" ht="15" customHeight="1" x14ac:dyDescent="0.25">
      <c r="A37" s="6"/>
      <c r="B37" s="6"/>
      <c r="C37" s="9"/>
      <c r="D37" s="9"/>
      <c r="E37" s="7"/>
      <c r="F37" s="7"/>
      <c r="G37" s="7"/>
      <c r="H37" s="7"/>
      <c r="I37" s="7">
        <f t="shared" si="1"/>
        <v>0</v>
      </c>
      <c r="J37" s="7">
        <f t="shared" si="0"/>
        <v>0</v>
      </c>
      <c r="K37" s="7"/>
      <c r="L37" s="7"/>
      <c r="M37" s="7"/>
      <c r="N37" s="7"/>
      <c r="O37" s="7"/>
      <c r="P37" s="7">
        <f t="shared" si="27"/>
        <v>0</v>
      </c>
      <c r="Q37" s="7">
        <f t="shared" si="28"/>
        <v>0</v>
      </c>
      <c r="R37" s="7">
        <f t="shared" si="29"/>
        <v>0</v>
      </c>
      <c r="S37" s="8">
        <f t="shared" si="30"/>
        <v>0</v>
      </c>
      <c r="T37" s="8">
        <f t="shared" si="31"/>
        <v>0</v>
      </c>
    </row>
    <row r="38" spans="1:20" ht="15" customHeight="1" x14ac:dyDescent="0.25">
      <c r="A38" s="6"/>
      <c r="B38" s="6"/>
      <c r="C38" s="9"/>
      <c r="D38" s="9"/>
      <c r="E38" s="7"/>
      <c r="F38" s="7"/>
      <c r="G38" s="7"/>
      <c r="H38" s="7"/>
      <c r="I38" s="7">
        <f t="shared" si="1"/>
        <v>0</v>
      </c>
      <c r="J38" s="7">
        <f t="shared" si="0"/>
        <v>0</v>
      </c>
      <c r="K38" s="7"/>
      <c r="L38" s="7"/>
      <c r="M38" s="7"/>
      <c r="N38" s="7"/>
      <c r="O38" s="7"/>
      <c r="P38" s="7">
        <f t="shared" si="27"/>
        <v>0</v>
      </c>
      <c r="Q38" s="7">
        <f t="shared" si="28"/>
        <v>0</v>
      </c>
      <c r="R38" s="7">
        <f t="shared" si="29"/>
        <v>0</v>
      </c>
      <c r="S38" s="8">
        <f t="shared" si="30"/>
        <v>0</v>
      </c>
      <c r="T38" s="8">
        <f t="shared" si="31"/>
        <v>0</v>
      </c>
    </row>
    <row r="39" spans="1:20" ht="15" customHeight="1" x14ac:dyDescent="0.25">
      <c r="A39" s="6"/>
      <c r="B39" s="6"/>
      <c r="C39" s="9"/>
      <c r="D39" s="9"/>
      <c r="E39" s="7"/>
      <c r="F39" s="7"/>
      <c r="G39" s="7"/>
      <c r="H39" s="7"/>
      <c r="I39" s="7">
        <f t="shared" si="1"/>
        <v>0</v>
      </c>
      <c r="J39" s="7">
        <f t="shared" si="0"/>
        <v>0</v>
      </c>
      <c r="K39" s="7"/>
      <c r="L39" s="7"/>
      <c r="M39" s="7"/>
      <c r="N39" s="7"/>
      <c r="O39" s="7"/>
      <c r="P39" s="7">
        <f t="shared" si="27"/>
        <v>0</v>
      </c>
      <c r="Q39" s="7">
        <f t="shared" si="28"/>
        <v>0</v>
      </c>
      <c r="R39" s="7">
        <f t="shared" si="29"/>
        <v>0</v>
      </c>
      <c r="S39" s="8">
        <f t="shared" si="30"/>
        <v>0</v>
      </c>
      <c r="T39" s="8">
        <f t="shared" si="31"/>
        <v>0</v>
      </c>
    </row>
    <row r="40" spans="1:20" ht="15" customHeight="1" x14ac:dyDescent="0.25">
      <c r="A40" s="6"/>
      <c r="B40" s="6"/>
      <c r="C40" s="9"/>
      <c r="D40" s="9"/>
      <c r="E40" s="7"/>
      <c r="F40" s="7"/>
      <c r="G40" s="7"/>
      <c r="H40" s="7"/>
      <c r="I40" s="7">
        <f t="shared" si="1"/>
        <v>0</v>
      </c>
      <c r="J40" s="7">
        <f t="shared" si="0"/>
        <v>0</v>
      </c>
      <c r="K40" s="7"/>
      <c r="L40" s="7"/>
      <c r="M40" s="7"/>
      <c r="N40" s="7"/>
      <c r="O40" s="7"/>
      <c r="P40" s="7">
        <f t="shared" ref="P40:P44" si="32">M40+N40+O40</f>
        <v>0</v>
      </c>
      <c r="Q40" s="7">
        <f t="shared" ref="Q40:Q44" si="33">0.8*L40+0.2*P40</f>
        <v>0</v>
      </c>
      <c r="R40" s="7">
        <f t="shared" ref="R40:R44" si="34">INT((Q40)*10+0.4)/10</f>
        <v>0</v>
      </c>
      <c r="S40" s="8">
        <f t="shared" ref="S40:S44" si="35">0.4*K40+0.6*R40</f>
        <v>0</v>
      </c>
      <c r="T40" s="8">
        <f t="shared" ref="T40:T44" si="36">INT((S40)*10+0.4)/10</f>
        <v>0</v>
      </c>
    </row>
    <row r="41" spans="1:20" ht="15" customHeight="1" x14ac:dyDescent="0.25">
      <c r="A41" s="6"/>
      <c r="B41" s="6"/>
      <c r="C41" s="9"/>
      <c r="D41" s="9"/>
      <c r="E41" s="7"/>
      <c r="F41" s="7"/>
      <c r="G41" s="7"/>
      <c r="H41" s="7"/>
      <c r="I41" s="7">
        <f t="shared" si="1"/>
        <v>0</v>
      </c>
      <c r="J41" s="7">
        <f t="shared" si="0"/>
        <v>0</v>
      </c>
      <c r="K41" s="7"/>
      <c r="L41" s="7"/>
      <c r="M41" s="7"/>
      <c r="N41" s="7"/>
      <c r="O41" s="7"/>
      <c r="P41" s="7">
        <f t="shared" si="32"/>
        <v>0</v>
      </c>
      <c r="Q41" s="7">
        <f t="shared" si="33"/>
        <v>0</v>
      </c>
      <c r="R41" s="7">
        <f t="shared" si="34"/>
        <v>0</v>
      </c>
      <c r="S41" s="8">
        <f t="shared" si="35"/>
        <v>0</v>
      </c>
      <c r="T41" s="8">
        <f t="shared" si="36"/>
        <v>0</v>
      </c>
    </row>
    <row r="42" spans="1:20" ht="15" customHeight="1" x14ac:dyDescent="0.25">
      <c r="A42" s="11"/>
      <c r="B42" s="11"/>
      <c r="C42" s="11"/>
      <c r="D42" s="11"/>
      <c r="E42" s="14"/>
      <c r="F42" s="14"/>
      <c r="G42" s="14"/>
      <c r="H42" s="14"/>
      <c r="I42" s="14"/>
      <c r="J42" s="14">
        <f t="shared" ref="J42:J44" si="37">E42+I42</f>
        <v>0</v>
      </c>
      <c r="K42" s="14"/>
      <c r="L42" s="14"/>
      <c r="M42" s="14"/>
      <c r="N42" s="14"/>
      <c r="O42" s="14"/>
      <c r="P42" s="14">
        <f t="shared" si="32"/>
        <v>0</v>
      </c>
      <c r="Q42" s="14">
        <f t="shared" si="33"/>
        <v>0</v>
      </c>
      <c r="R42" s="14">
        <f t="shared" si="34"/>
        <v>0</v>
      </c>
      <c r="S42" s="15">
        <f t="shared" si="35"/>
        <v>0</v>
      </c>
      <c r="T42" s="15">
        <f t="shared" si="36"/>
        <v>0</v>
      </c>
    </row>
    <row r="43" spans="1:20" ht="15" customHeight="1" x14ac:dyDescent="0.25">
      <c r="A43" s="11"/>
      <c r="B43" s="11"/>
      <c r="C43" s="11"/>
      <c r="D43" s="11"/>
      <c r="E43" s="14"/>
      <c r="F43" s="14"/>
      <c r="G43" s="14"/>
      <c r="H43" s="14"/>
      <c r="I43" s="14"/>
      <c r="J43" s="14">
        <f>E43</f>
        <v>0</v>
      </c>
      <c r="K43" s="14"/>
      <c r="L43" s="14"/>
      <c r="M43" s="14"/>
      <c r="N43" s="14"/>
      <c r="O43" s="14"/>
      <c r="P43" s="14">
        <f t="shared" si="32"/>
        <v>0</v>
      </c>
      <c r="Q43" s="14">
        <f t="shared" si="33"/>
        <v>0</v>
      </c>
      <c r="R43" s="14">
        <f t="shared" si="34"/>
        <v>0</v>
      </c>
      <c r="S43" s="15">
        <f t="shared" si="35"/>
        <v>0</v>
      </c>
      <c r="T43" s="15">
        <f t="shared" si="36"/>
        <v>0</v>
      </c>
    </row>
    <row r="44" spans="1:20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/>
      <c r="J44" s="14">
        <f t="shared" si="37"/>
        <v>0</v>
      </c>
      <c r="K44" s="14"/>
      <c r="L44" s="14"/>
      <c r="M44" s="14"/>
      <c r="N44" s="14"/>
      <c r="O44" s="14"/>
      <c r="P44" s="14">
        <f t="shared" si="32"/>
        <v>0</v>
      </c>
      <c r="Q44" s="14">
        <f t="shared" si="33"/>
        <v>0</v>
      </c>
      <c r="R44" s="14">
        <f t="shared" si="34"/>
        <v>0</v>
      </c>
      <c r="S44" s="15">
        <f t="shared" si="35"/>
        <v>0</v>
      </c>
      <c r="T44" s="15">
        <f t="shared" si="36"/>
        <v>0</v>
      </c>
    </row>
    <row r="45" spans="1:20" ht="15" customHeight="1" x14ac:dyDescent="0.25">
      <c r="A45" s="11"/>
      <c r="B45" s="11"/>
      <c r="C45" s="11"/>
      <c r="D45" s="11"/>
      <c r="E45" s="14"/>
      <c r="F45" s="14"/>
      <c r="G45" s="14"/>
      <c r="H45" s="14"/>
      <c r="I45" s="14"/>
      <c r="J45" s="14">
        <f>I45</f>
        <v>0</v>
      </c>
      <c r="K45" s="14"/>
      <c r="L45" s="14"/>
      <c r="M45" s="14"/>
      <c r="N45" s="14"/>
      <c r="O45" s="14"/>
      <c r="P45" s="14">
        <f t="shared" ref="P45" si="38">M45+N45+O45</f>
        <v>0</v>
      </c>
      <c r="Q45" s="14">
        <f t="shared" ref="Q45" si="39">0.8*L45+0.2*P45</f>
        <v>0</v>
      </c>
      <c r="R45" s="14">
        <f t="shared" ref="R45" si="40">INT((Q45)*10+0.4)/10</f>
        <v>0</v>
      </c>
      <c r="S45" s="15">
        <f t="shared" ref="S45" si="41">0.4*K45+0.6*R45</f>
        <v>0</v>
      </c>
      <c r="T45" s="15">
        <f t="shared" ref="T45" si="42">INT((S45)*10+0.4)/10</f>
        <v>0</v>
      </c>
    </row>
    <row r="46" spans="1:20" ht="15" customHeight="1" x14ac:dyDescent="0.25">
      <c r="A46" s="11"/>
      <c r="B46" s="11"/>
      <c r="C46" s="11"/>
      <c r="D46" s="11"/>
      <c r="E46" s="13"/>
      <c r="F46" s="13"/>
      <c r="G46" s="13"/>
      <c r="H46" s="13"/>
      <c r="I46" s="13"/>
      <c r="J46" s="13"/>
      <c r="K46" s="14"/>
      <c r="L46" s="14"/>
      <c r="M46" s="14"/>
      <c r="N46" s="14"/>
      <c r="O46" s="14"/>
      <c r="P46" s="14"/>
      <c r="Q46" s="14"/>
      <c r="R46" s="14"/>
      <c r="S46" s="15"/>
      <c r="T46" s="15"/>
    </row>
    <row r="48" spans="1:20" ht="15" customHeight="1" x14ac:dyDescent="0.2">
      <c r="C48" s="1" t="s">
        <v>14</v>
      </c>
      <c r="D48" s="1" t="s">
        <v>15</v>
      </c>
    </row>
    <row r="49" spans="4:4" ht="15" customHeight="1" x14ac:dyDescent="0.2">
      <c r="D49" s="1" t="s">
        <v>16</v>
      </c>
    </row>
  </sheetData>
  <autoFilter ref="A1:T45">
    <sortState ref="A2:R28">
      <sortCondition ref="D2:D28"/>
    </sortState>
  </autoFilter>
  <conditionalFormatting sqref="S6:T13 S15:T20 S23:T23 S27:T27 S30:T30 S32:T32 S34:T34 S36:T36 S38:T38 S40:T40 S42:T42 S44:T46 S2:T3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S4:T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S14:T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S21:T22 S24:T26 S28:T29 S31:T31 S33:T33 S35:T35 S37:T37 S39:T39 S41:T41 S43:T43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3_sem</vt:lpstr>
      <vt:lpstr>4_sem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2015-10-08T14:00:14Z</dcterms:modified>
</cp:coreProperties>
</file>