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6\Alunos\B2_Unian\"/>
    </mc:Choice>
  </mc:AlternateContent>
  <bookViews>
    <workbookView xWindow="0" yWindow="45" windowWidth="15960" windowHeight="11760" tabRatio="705"/>
  </bookViews>
  <sheets>
    <sheet name="4_sem" sheetId="33" r:id="rId1"/>
    <sheet name="5_sem" sheetId="17" r:id="rId2"/>
    <sheet name="Plan1" sheetId="35" r:id="rId3"/>
  </sheets>
  <definedNames>
    <definedName name="_xlnm._FilterDatabase" localSheetId="0" hidden="1">'4_sem'!$A$1:$O$33</definedName>
    <definedName name="_xlnm._FilterDatabase" localSheetId="1" hidden="1">'5_sem'!$A$1:$O$40</definedName>
  </definedNames>
  <calcPr calcId="152511"/>
</workbook>
</file>

<file path=xl/calcChain.xml><?xml version="1.0" encoding="utf-8"?>
<calcChain xmlns="http://schemas.openxmlformats.org/spreadsheetml/2006/main">
  <c r="H3" i="17" l="1"/>
  <c r="H4" i="17"/>
  <c r="H5" i="17"/>
  <c r="H6" i="17"/>
  <c r="I6" i="17" s="1"/>
  <c r="H7" i="17"/>
  <c r="H8" i="17"/>
  <c r="H9" i="17"/>
  <c r="H10" i="17"/>
  <c r="I10" i="17" s="1"/>
  <c r="H11" i="17"/>
  <c r="H12" i="17"/>
  <c r="H13" i="17"/>
  <c r="H14" i="17"/>
  <c r="I14" i="17" s="1"/>
  <c r="H15" i="17"/>
  <c r="H16" i="17"/>
  <c r="H17" i="17"/>
  <c r="H18" i="17"/>
  <c r="I18" i="17" s="1"/>
  <c r="H19" i="17"/>
  <c r="H20" i="17"/>
  <c r="H21" i="17"/>
  <c r="H22" i="17"/>
  <c r="I22" i="17" s="1"/>
  <c r="H23" i="17"/>
  <c r="H24" i="17"/>
  <c r="H25" i="17"/>
  <c r="I25" i="17" s="1"/>
  <c r="H26" i="17"/>
  <c r="I26" i="17" s="1"/>
  <c r="H27" i="17"/>
  <c r="H28" i="17"/>
  <c r="H29" i="17"/>
  <c r="H30" i="17"/>
  <c r="I30" i="17" s="1"/>
  <c r="H31" i="17"/>
  <c r="H32" i="17"/>
  <c r="H33" i="17"/>
  <c r="I33" i="17" s="1"/>
  <c r="H35" i="17"/>
  <c r="I35" i="17" s="1"/>
  <c r="H36" i="17"/>
  <c r="H37" i="17"/>
  <c r="H38" i="17"/>
  <c r="I38" i="17" s="1"/>
  <c r="H39" i="17"/>
  <c r="I39" i="17" s="1"/>
  <c r="H34" i="17"/>
  <c r="H40" i="17"/>
  <c r="H2" i="17"/>
  <c r="I21" i="17"/>
  <c r="I3" i="33"/>
  <c r="I4" i="33"/>
  <c r="I5" i="33"/>
  <c r="I6" i="33"/>
  <c r="I7" i="33"/>
  <c r="I8" i="33"/>
  <c r="I9" i="33"/>
  <c r="I11" i="33"/>
  <c r="I12" i="33"/>
  <c r="I13" i="33"/>
  <c r="I14" i="33"/>
  <c r="I15" i="33"/>
  <c r="I16" i="33"/>
  <c r="I17" i="33"/>
  <c r="I18" i="33"/>
  <c r="I19" i="33"/>
  <c r="I20" i="33"/>
  <c r="I21" i="33"/>
  <c r="L3" i="17"/>
  <c r="N3" i="17" s="1"/>
  <c r="L4" i="17"/>
  <c r="N4" i="17" s="1"/>
  <c r="L5" i="17"/>
  <c r="N5" i="17" s="1"/>
  <c r="L6" i="17"/>
  <c r="N6" i="17" s="1"/>
  <c r="L7" i="17"/>
  <c r="N7" i="17" s="1"/>
  <c r="L8" i="17"/>
  <c r="N8" i="17" s="1"/>
  <c r="L9" i="17"/>
  <c r="N9" i="17" s="1"/>
  <c r="L10" i="17"/>
  <c r="N10" i="17" s="1"/>
  <c r="L11" i="17"/>
  <c r="N11" i="17" s="1"/>
  <c r="L12" i="17"/>
  <c r="N12" i="17" s="1"/>
  <c r="L13" i="17"/>
  <c r="N13" i="17" s="1"/>
  <c r="L14" i="17"/>
  <c r="N14" i="17" s="1"/>
  <c r="L15" i="17"/>
  <c r="N15" i="17" s="1"/>
  <c r="L16" i="17"/>
  <c r="N16" i="17" s="1"/>
  <c r="L17" i="17"/>
  <c r="N17" i="17" s="1"/>
  <c r="L18" i="17"/>
  <c r="N18" i="17" s="1"/>
  <c r="L19" i="17"/>
  <c r="N19" i="17" s="1"/>
  <c r="L20" i="17"/>
  <c r="N20" i="17" s="1"/>
  <c r="L21" i="17"/>
  <c r="N21" i="17" s="1"/>
  <c r="L22" i="17"/>
  <c r="N22" i="17" s="1"/>
  <c r="O22" i="17" s="1"/>
  <c r="L23" i="17"/>
  <c r="N23" i="17" s="1"/>
  <c r="L24" i="17"/>
  <c r="N24" i="17" s="1"/>
  <c r="L25" i="17"/>
  <c r="N25" i="17" s="1"/>
  <c r="L26" i="17"/>
  <c r="N26" i="17" s="1"/>
  <c r="L27" i="17"/>
  <c r="N27" i="17" s="1"/>
  <c r="L28" i="17"/>
  <c r="N28" i="17" s="1"/>
  <c r="L29" i="17"/>
  <c r="N29" i="17" s="1"/>
  <c r="L30" i="17"/>
  <c r="N30" i="17" s="1"/>
  <c r="L31" i="17"/>
  <c r="N31" i="17" s="1"/>
  <c r="L32" i="17"/>
  <c r="N32" i="17" s="1"/>
  <c r="L33" i="17"/>
  <c r="N33" i="17" s="1"/>
  <c r="L35" i="17"/>
  <c r="N35" i="17" s="1"/>
  <c r="L36" i="17"/>
  <c r="N36" i="17" s="1"/>
  <c r="L37" i="17"/>
  <c r="N37" i="17" s="1"/>
  <c r="L38" i="17"/>
  <c r="N38" i="17" s="1"/>
  <c r="L39" i="17"/>
  <c r="N39" i="17" s="1"/>
  <c r="L34" i="17"/>
  <c r="N34" i="17" s="1"/>
  <c r="L40" i="17"/>
  <c r="N40" i="17" s="1"/>
  <c r="I19" i="17"/>
  <c r="I20" i="17"/>
  <c r="I23" i="17"/>
  <c r="O23" i="17" s="1"/>
  <c r="I24" i="17"/>
  <c r="I27" i="17"/>
  <c r="I28" i="17"/>
  <c r="I31" i="17"/>
  <c r="I32" i="17"/>
  <c r="I36" i="17"/>
  <c r="I37" i="17"/>
  <c r="I34" i="17"/>
  <c r="I40" i="17"/>
  <c r="I3" i="17"/>
  <c r="I4" i="17"/>
  <c r="I5" i="17"/>
  <c r="I7" i="17"/>
  <c r="I8" i="17"/>
  <c r="I9" i="17"/>
  <c r="I11" i="17"/>
  <c r="I12" i="17"/>
  <c r="I13" i="17"/>
  <c r="I15" i="17"/>
  <c r="I16" i="17"/>
  <c r="I17" i="17"/>
  <c r="L2" i="17"/>
  <c r="N2" i="17" s="1"/>
  <c r="N4" i="33"/>
  <c r="N16" i="33"/>
  <c r="N18" i="33"/>
  <c r="N21" i="33"/>
  <c r="O21" i="33" s="1"/>
  <c r="L3" i="33"/>
  <c r="N3" i="33" s="1"/>
  <c r="O3" i="33" s="1"/>
  <c r="L4" i="33"/>
  <c r="L5" i="33"/>
  <c r="N5" i="33" s="1"/>
  <c r="O5" i="33" s="1"/>
  <c r="L6" i="33"/>
  <c r="N6" i="33" s="1"/>
  <c r="L7" i="33"/>
  <c r="N7" i="33" s="1"/>
  <c r="O7" i="33" s="1"/>
  <c r="L8" i="33"/>
  <c r="N8" i="33" s="1"/>
  <c r="O8" i="33" s="1"/>
  <c r="L9" i="33"/>
  <c r="N9" i="33" s="1"/>
  <c r="O9" i="33" s="1"/>
  <c r="L11" i="33"/>
  <c r="N11" i="33" s="1"/>
  <c r="L12" i="33"/>
  <c r="N12" i="33" s="1"/>
  <c r="O12" i="33" s="1"/>
  <c r="L13" i="33"/>
  <c r="N13" i="33" s="1"/>
  <c r="O13" i="33" s="1"/>
  <c r="L14" i="33"/>
  <c r="N14" i="33" s="1"/>
  <c r="O14" i="33" s="1"/>
  <c r="L15" i="33"/>
  <c r="N15" i="33" s="1"/>
  <c r="L16" i="33"/>
  <c r="L17" i="33"/>
  <c r="N17" i="33" s="1"/>
  <c r="O17" i="33" s="1"/>
  <c r="L18" i="33"/>
  <c r="L19" i="33"/>
  <c r="N19" i="33" s="1"/>
  <c r="L20" i="33"/>
  <c r="N20" i="33" s="1"/>
  <c r="O20" i="33" s="1"/>
  <c r="L21" i="33"/>
  <c r="O4" i="33"/>
  <c r="O16" i="33"/>
  <c r="H3" i="33"/>
  <c r="H4" i="33"/>
  <c r="H5" i="33"/>
  <c r="H6" i="33"/>
  <c r="H7" i="33"/>
  <c r="H8" i="33"/>
  <c r="H9" i="33"/>
  <c r="H11" i="33"/>
  <c r="H12" i="33"/>
  <c r="H13" i="33"/>
  <c r="H14" i="33"/>
  <c r="H15" i="33"/>
  <c r="H16" i="33"/>
  <c r="H17" i="33"/>
  <c r="H18" i="33"/>
  <c r="H19" i="33"/>
  <c r="H20" i="33"/>
  <c r="H21" i="33"/>
  <c r="H2" i="33"/>
  <c r="O18" i="33"/>
  <c r="L2" i="33"/>
  <c r="N2" i="33" s="1"/>
  <c r="O33" i="17" l="1"/>
  <c r="O37" i="17"/>
  <c r="O32" i="17"/>
  <c r="O28" i="17"/>
  <c r="O20" i="17"/>
  <c r="O16" i="17"/>
  <c r="O8" i="17"/>
  <c r="O4" i="17"/>
  <c r="O36" i="17"/>
  <c r="O27" i="17"/>
  <c r="O19" i="17"/>
  <c r="O25" i="17"/>
  <c r="O24" i="17"/>
  <c r="O12" i="17"/>
  <c r="O31" i="17"/>
  <c r="O15" i="17"/>
  <c r="O11" i="17"/>
  <c r="O7" i="17"/>
  <c r="O3" i="17"/>
  <c r="O39" i="17"/>
  <c r="O35" i="17"/>
  <c r="O30" i="17"/>
  <c r="O26" i="17"/>
  <c r="O18" i="17"/>
  <c r="O14" i="17"/>
  <c r="O10" i="17"/>
  <c r="O6" i="17"/>
  <c r="O40" i="17"/>
  <c r="O34" i="17"/>
  <c r="O38" i="17"/>
  <c r="O21" i="17"/>
  <c r="O17" i="17"/>
  <c r="O13" i="17"/>
  <c r="O9" i="17"/>
  <c r="O5" i="17"/>
  <c r="O19" i="33"/>
  <c r="O15" i="33"/>
  <c r="O11" i="33"/>
  <c r="O6" i="33"/>
  <c r="E29" i="17" l="1"/>
  <c r="I29" i="17" s="1"/>
  <c r="O29" i="17" s="1"/>
  <c r="E41" i="17" l="1"/>
  <c r="E22" i="33"/>
  <c r="I2" i="33"/>
  <c r="O2" i="33" s="1"/>
  <c r="I2" i="17"/>
  <c r="O2" i="17" s="1"/>
  <c r="I22" i="33" l="1"/>
  <c r="I41" i="17"/>
</calcChain>
</file>

<file path=xl/sharedStrings.xml><?xml version="1.0" encoding="utf-8"?>
<sst xmlns="http://schemas.openxmlformats.org/spreadsheetml/2006/main" count="112" uniqueCount="78">
  <si>
    <t>nord</t>
  </si>
  <si>
    <t>Nome</t>
  </si>
  <si>
    <t>Média</t>
  </si>
  <si>
    <t>Média final</t>
  </si>
  <si>
    <t>Média B2</t>
  </si>
  <si>
    <t>Grupo</t>
  </si>
  <si>
    <t>Média B1</t>
  </si>
  <si>
    <t>ATPS</t>
  </si>
  <si>
    <t>RA</t>
  </si>
  <si>
    <t>Legenda:</t>
  </si>
  <si>
    <t>A- Ausente</t>
  </si>
  <si>
    <t>NE- Não Entregou</t>
  </si>
  <si>
    <t>Lista 1</t>
  </si>
  <si>
    <t>Prova B1</t>
  </si>
  <si>
    <t>Trabalho</t>
  </si>
  <si>
    <t>ALEXANDRE EDISON DA CRUZ SILVA</t>
  </si>
  <si>
    <t>ANDERSON NETO DA SILVA</t>
  </si>
  <si>
    <t>BLAS VINICIUS ARANEDA BARAHANA</t>
  </si>
  <si>
    <t>CLAUDIO HENRIQUE ANDRADE PICININ</t>
  </si>
  <si>
    <t>Ednaldo Francisco da Silva</t>
  </si>
  <si>
    <t>FERNANDO ALBERTO GOMES DA SILVA</t>
  </si>
  <si>
    <t>LEONARDO RAMALHO DE SOUZA</t>
  </si>
  <si>
    <t>LUIZ CELSO PEREIRA DA SILVA JUNIOR</t>
  </si>
  <si>
    <t>MAIKEL VIEIRA</t>
  </si>
  <si>
    <t>Veridiana Saldanha</t>
  </si>
  <si>
    <t>AFONSO CELSO VIEIRA</t>
  </si>
  <si>
    <t>Alexandre Oliveira dos santos</t>
  </si>
  <si>
    <t>Carlos Alberto Zago</t>
  </si>
  <si>
    <t>CLEZIO SILVA DIAS</t>
  </si>
  <si>
    <t>DIEGO DE JESUS KUBO</t>
  </si>
  <si>
    <t>Edson Vieira</t>
  </si>
  <si>
    <t>FRANCISCO DE ASSIS ALVES</t>
  </si>
  <si>
    <t>FRANK NELSON FERREIRA VENCHE</t>
  </si>
  <si>
    <t>Gabriel Batista Soares Coelho</t>
  </si>
  <si>
    <t>Igor Fernando dos Santos</t>
  </si>
  <si>
    <t>João Vagner da Silva</t>
  </si>
  <si>
    <t>Juliano Rodrigo Pereira</t>
  </si>
  <si>
    <t>Lucas Luan de Souza</t>
  </si>
  <si>
    <t>Luis Henrique Testine</t>
  </si>
  <si>
    <t>Marcelo Kaique Ferreira Polieri</t>
  </si>
  <si>
    <t>PEDRO EDUARDO LOURENA</t>
  </si>
  <si>
    <t>Roberto Ferezin Raposo</t>
  </si>
  <si>
    <t>Wagner de Souza Rufino</t>
  </si>
  <si>
    <t>Wagner João da Silva</t>
  </si>
  <si>
    <t>WILLIAM SILVA DE OLIVEIRA</t>
  </si>
  <si>
    <t>Erick Fraulini Anacleto</t>
  </si>
  <si>
    <t>Thiago dos Santos Costa</t>
  </si>
  <si>
    <t>Anderson Marinho Rodrigues</t>
  </si>
  <si>
    <t>Fábio Aparecido Pitão</t>
  </si>
  <si>
    <t>André Aparecido Rodrigues</t>
  </si>
  <si>
    <t>Edcarlos Batista de Souza</t>
  </si>
  <si>
    <t>Denilson Crisóstomo de Souza</t>
  </si>
  <si>
    <t>Márcio José Naloto Venâncio</t>
  </si>
  <si>
    <t>William dos Santos França</t>
  </si>
  <si>
    <t>Ramon Feitosa Santos</t>
  </si>
  <si>
    <t>Didi Ribeiro da Silva</t>
  </si>
  <si>
    <t>Robson de Oliveira</t>
  </si>
  <si>
    <t>Daniel de Souza Santos</t>
  </si>
  <si>
    <t>Manoel Terto Pereira Pastana</t>
  </si>
  <si>
    <t>Alexandre Rodrigues Freitas</t>
  </si>
  <si>
    <t>Bruno da Costa Seno</t>
  </si>
  <si>
    <t>Filipe Alves Marques</t>
  </si>
  <si>
    <t>Francisco Elissandro Lopes Batista</t>
  </si>
  <si>
    <t>Alexandre Fernandes</t>
  </si>
  <si>
    <t>Thiago Augusto Mendes</t>
  </si>
  <si>
    <t>Andrew Kenji Taira</t>
  </si>
  <si>
    <t>William Cesar Melo Sales</t>
  </si>
  <si>
    <t>Thiago Henrique Dias</t>
  </si>
  <si>
    <t>Emílio Lazaro de Aquino</t>
  </si>
  <si>
    <t>Lista 2</t>
  </si>
  <si>
    <t>Lista 3</t>
  </si>
  <si>
    <t>Prova B2</t>
  </si>
  <si>
    <t>Carlos Henrique Paes Pedersini</t>
  </si>
  <si>
    <t>Odair Quirino da Silva</t>
  </si>
  <si>
    <t>Johny Cardoso do Nascimento</t>
  </si>
  <si>
    <t>Josemario Antonio da Silva</t>
  </si>
  <si>
    <t>Evandro Luiz Stuchi</t>
  </si>
  <si>
    <t>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</si>
</sst>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  <font>
      <sz val="12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5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/>
    <xf numFmtId="0" fontId="5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0" fontId="5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/>
    </xf>
    <xf numFmtId="0" fontId="1" fillId="0" borderId="3" xfId="0" applyNumberFormat="1" applyFont="1" applyFill="1" applyBorder="1" applyAlignment="1">
      <alignment horizontal="right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right"/>
    </xf>
    <xf numFmtId="0" fontId="1" fillId="3" borderId="3" xfId="0" applyNumberFormat="1" applyFont="1" applyFill="1" applyBorder="1" applyAlignment="1"/>
    <xf numFmtId="0" fontId="1" fillId="2" borderId="3" xfId="0" applyNumberFormat="1" applyFont="1" applyFill="1" applyBorder="1" applyAlignment="1"/>
    <xf numFmtId="0" fontId="6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/>
    </xf>
    <xf numFmtId="0" fontId="7" fillId="2" borderId="0" xfId="0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4" fontId="3" fillId="4" borderId="0" xfId="0" applyNumberFormat="1" applyFont="1" applyFill="1" applyAlignment="1">
      <alignment vertical="top" wrapText="1"/>
    </xf>
    <xf numFmtId="4" fontId="6" fillId="4" borderId="1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/>
    <xf numFmtId="4" fontId="4" fillId="3" borderId="1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5A5A5"/>
      <rgbColor rgb="003F3F3F"/>
      <rgbColor rgb="00EEECE1"/>
      <rgbColor rgb="00FFC000"/>
      <rgbColor rgb="00FFFF00"/>
      <rgbColor rgb="00B8CCE4"/>
      <rgbColor rgb="00DBE5F1"/>
      <rgbColor rgb="00FDE9D9"/>
      <rgbColor rgb="0092CDDC"/>
      <rgbColor rgb="00D6E3BC"/>
      <rgbColor rgb="00C2D69B"/>
      <rgbColor rgb="0000B050"/>
      <rgbColor rgb="00AAAAAA"/>
      <rgbColor rgb="00DAEEF3"/>
      <rgbColor rgb="00FABF8F"/>
      <rgbColor rgb="00000000"/>
      <rgbColor rgb="0000B0F0"/>
      <rgbColor rgb="00FF0000"/>
      <rgbColor rgb="00006100"/>
      <rgbColor rgb="00748C42"/>
      <rgbColor rgb="00DAEAF4"/>
      <rgbColor rgb="00FCF5D5"/>
      <rgbColor rgb="00E1F2D7"/>
      <rgbColor rgb="00D8D8D8"/>
      <rgbColor rgb="00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S37"/>
  <sheetViews>
    <sheetView showGridLines="0" tabSelected="1" workbookViewId="0">
      <pane xSplit="4" ySplit="1" topLeftCell="G2" activePane="bottomRight" state="frozen"/>
      <selection pane="topRight" activeCell="F1" sqref="F1"/>
      <selection pane="bottomLeft" activeCell="A2" sqref="A2"/>
      <selection pane="bottomRight" activeCell="P21" sqref="P21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7.296875" style="1" customWidth="1"/>
    <col min="5" max="5" width="8.59765625" style="25" customWidth="1"/>
    <col min="6" max="6" width="9.8984375" style="19" customWidth="1"/>
    <col min="7" max="7" width="9" style="1" customWidth="1"/>
    <col min="8" max="8" width="7" style="1" customWidth="1"/>
    <col min="9" max="9" width="8.09765625" style="25" customWidth="1"/>
    <col min="10" max="11" width="6" style="1" customWidth="1"/>
    <col min="12" max="12" width="6" style="25" customWidth="1"/>
    <col min="13" max="14" width="6.59765625" style="25" customWidth="1"/>
    <col min="15" max="250" width="6.59765625" style="1" customWidth="1"/>
    <col min="251" max="16384" width="6.59765625" style="2"/>
  </cols>
  <sheetData>
    <row r="1" spans="1:253" ht="33.75" customHeight="1" x14ac:dyDescent="0.2">
      <c r="A1" s="3" t="s">
        <v>5</v>
      </c>
      <c r="B1" s="3" t="s">
        <v>0</v>
      </c>
      <c r="C1" s="33" t="s">
        <v>8</v>
      </c>
      <c r="D1" s="33" t="s">
        <v>1</v>
      </c>
      <c r="E1" s="23" t="s">
        <v>13</v>
      </c>
      <c r="F1" s="28" t="s">
        <v>14</v>
      </c>
      <c r="G1" s="3" t="s">
        <v>12</v>
      </c>
      <c r="H1" s="3" t="s">
        <v>7</v>
      </c>
      <c r="I1" s="23" t="s">
        <v>6</v>
      </c>
      <c r="J1" s="4" t="s">
        <v>69</v>
      </c>
      <c r="K1" s="4" t="s">
        <v>70</v>
      </c>
      <c r="L1" s="63" t="s">
        <v>7</v>
      </c>
      <c r="M1" s="23" t="s">
        <v>71</v>
      </c>
      <c r="N1" s="23" t="s">
        <v>4</v>
      </c>
      <c r="O1" s="5" t="s">
        <v>3</v>
      </c>
    </row>
    <row r="2" spans="1:253" s="20" customFormat="1" ht="12.75" customHeight="1" x14ac:dyDescent="0.25">
      <c r="A2" s="16"/>
      <c r="B2" s="31">
        <v>1</v>
      </c>
      <c r="C2" s="60">
        <v>9911154415</v>
      </c>
      <c r="D2" s="60" t="s">
        <v>15</v>
      </c>
      <c r="E2" s="45">
        <v>1.9750000000000001</v>
      </c>
      <c r="F2" s="26">
        <v>1.5</v>
      </c>
      <c r="G2" s="26"/>
      <c r="H2" s="56">
        <f>F2+G2</f>
        <v>1.5</v>
      </c>
      <c r="I2" s="44">
        <f>E2+H2</f>
        <v>3.4750000000000001</v>
      </c>
      <c r="J2" s="18">
        <v>1.5</v>
      </c>
      <c r="K2" s="18">
        <v>1.5</v>
      </c>
      <c r="L2" s="24">
        <f>J2+K2</f>
        <v>3</v>
      </c>
      <c r="M2" s="24">
        <v>4.7</v>
      </c>
      <c r="N2" s="24">
        <f>L2+M2</f>
        <v>7.7</v>
      </c>
      <c r="O2" s="27">
        <f>0.4*I2+0.6*N2</f>
        <v>6.01</v>
      </c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</row>
    <row r="3" spans="1:253" s="20" customFormat="1" ht="15" customHeight="1" x14ac:dyDescent="0.25">
      <c r="A3" s="16"/>
      <c r="B3" s="35">
        <v>2</v>
      </c>
      <c r="C3" s="61">
        <v>8831400689</v>
      </c>
      <c r="D3" s="61" t="s">
        <v>47</v>
      </c>
      <c r="E3" s="24">
        <v>4.45</v>
      </c>
      <c r="F3" s="18">
        <v>1.9</v>
      </c>
      <c r="G3" s="18">
        <v>1</v>
      </c>
      <c r="H3" s="56">
        <f t="shared" ref="H3:H21" si="0">F3+G3</f>
        <v>2.9</v>
      </c>
      <c r="I3" s="44">
        <f t="shared" ref="I3:I21" si="1">E3+H3</f>
        <v>7.35</v>
      </c>
      <c r="J3" s="18">
        <v>1.5</v>
      </c>
      <c r="K3" s="18">
        <v>1.5</v>
      </c>
      <c r="L3" s="24">
        <f t="shared" ref="L3:L21" si="2">J3+K3</f>
        <v>3</v>
      </c>
      <c r="M3" s="24">
        <v>3.2</v>
      </c>
      <c r="N3" s="24">
        <f t="shared" ref="N3:N21" si="3">L3+M3</f>
        <v>6.2</v>
      </c>
      <c r="O3" s="27">
        <f t="shared" ref="O3:O21" si="4">0.4*I3+0.6*N3</f>
        <v>6.66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</row>
    <row r="4" spans="1:253" s="20" customFormat="1" ht="15" customHeight="1" x14ac:dyDescent="0.25">
      <c r="A4" s="16"/>
      <c r="B4" s="31">
        <v>3</v>
      </c>
      <c r="C4" s="60">
        <v>9911156059</v>
      </c>
      <c r="D4" s="60" t="s">
        <v>16</v>
      </c>
      <c r="E4" s="45">
        <v>4.8250000000000002</v>
      </c>
      <c r="F4" s="26">
        <v>1.8</v>
      </c>
      <c r="G4" s="55"/>
      <c r="H4" s="56">
        <f t="shared" si="0"/>
        <v>1.8</v>
      </c>
      <c r="I4" s="44">
        <f t="shared" si="1"/>
        <v>6.625</v>
      </c>
      <c r="J4" s="18">
        <v>1.5</v>
      </c>
      <c r="K4" s="18"/>
      <c r="L4" s="24">
        <f t="shared" si="2"/>
        <v>1.5</v>
      </c>
      <c r="M4" s="24">
        <v>4.0999999999999996</v>
      </c>
      <c r="N4" s="24">
        <f t="shared" si="3"/>
        <v>5.6</v>
      </c>
      <c r="O4" s="27">
        <f t="shared" si="4"/>
        <v>6.01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</row>
    <row r="5" spans="1:253" s="20" customFormat="1" ht="15" customHeight="1" x14ac:dyDescent="0.25">
      <c r="A5" s="16"/>
      <c r="B5" s="31">
        <v>4</v>
      </c>
      <c r="C5" s="57">
        <v>2458227268</v>
      </c>
      <c r="D5" s="57" t="s">
        <v>65</v>
      </c>
      <c r="E5" s="47">
        <v>5.35</v>
      </c>
      <c r="F5" s="58">
        <v>1.8</v>
      </c>
      <c r="G5" s="58">
        <v>1</v>
      </c>
      <c r="H5" s="56">
        <f t="shared" si="0"/>
        <v>2.8</v>
      </c>
      <c r="I5" s="44">
        <f t="shared" si="1"/>
        <v>8.1499999999999986</v>
      </c>
      <c r="J5" s="18">
        <v>1.5</v>
      </c>
      <c r="K5" s="18">
        <v>1.5</v>
      </c>
      <c r="L5" s="24">
        <f t="shared" si="2"/>
        <v>3</v>
      </c>
      <c r="M5" s="24">
        <v>6.1</v>
      </c>
      <c r="N5" s="24">
        <f t="shared" si="3"/>
        <v>9.1</v>
      </c>
      <c r="O5" s="27">
        <f t="shared" si="4"/>
        <v>8.7199999999999989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</row>
    <row r="6" spans="1:253" s="20" customFormat="1" ht="15" customHeight="1" x14ac:dyDescent="0.25">
      <c r="A6" s="16"/>
      <c r="B6" s="35">
        <v>5</v>
      </c>
      <c r="C6" s="60">
        <v>1299107082</v>
      </c>
      <c r="D6" s="60" t="s">
        <v>17</v>
      </c>
      <c r="E6" s="45">
        <v>5.375</v>
      </c>
      <c r="F6" s="26">
        <v>1.5</v>
      </c>
      <c r="G6" s="55">
        <v>1</v>
      </c>
      <c r="H6" s="56">
        <f t="shared" si="0"/>
        <v>2.5</v>
      </c>
      <c r="I6" s="44">
        <f t="shared" si="1"/>
        <v>7.875</v>
      </c>
      <c r="J6" s="18">
        <v>1.5</v>
      </c>
      <c r="K6" s="18">
        <v>1.5</v>
      </c>
      <c r="L6" s="24">
        <f t="shared" si="2"/>
        <v>3</v>
      </c>
      <c r="M6" s="24">
        <v>3.55</v>
      </c>
      <c r="N6" s="24">
        <f t="shared" si="3"/>
        <v>6.55</v>
      </c>
      <c r="O6" s="27">
        <f t="shared" si="4"/>
        <v>7.08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</row>
    <row r="7" spans="1:253" s="20" customFormat="1" ht="15" customHeight="1" x14ac:dyDescent="0.25">
      <c r="A7" s="16"/>
      <c r="B7" s="31">
        <v>6</v>
      </c>
      <c r="C7" s="57">
        <v>2734331849</v>
      </c>
      <c r="D7" s="57" t="s">
        <v>72</v>
      </c>
      <c r="E7" s="47">
        <v>5.2</v>
      </c>
      <c r="F7" s="58">
        <v>1.7</v>
      </c>
      <c r="G7" s="58">
        <v>1</v>
      </c>
      <c r="H7" s="56">
        <f t="shared" si="0"/>
        <v>2.7</v>
      </c>
      <c r="I7" s="44">
        <f t="shared" si="1"/>
        <v>7.9</v>
      </c>
      <c r="J7" s="18">
        <v>1.5</v>
      </c>
      <c r="K7" s="18">
        <v>1.5</v>
      </c>
      <c r="L7" s="24">
        <f t="shared" si="2"/>
        <v>3</v>
      </c>
      <c r="M7" s="24">
        <v>6.6</v>
      </c>
      <c r="N7" s="24">
        <f t="shared" si="3"/>
        <v>9.6</v>
      </c>
      <c r="O7" s="27">
        <f t="shared" si="4"/>
        <v>8.92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</row>
    <row r="8" spans="1:253" s="20" customFormat="1" ht="15" customHeight="1" x14ac:dyDescent="0.25">
      <c r="A8" s="16"/>
      <c r="B8" s="31">
        <v>7</v>
      </c>
      <c r="C8" s="60">
        <v>9911156828</v>
      </c>
      <c r="D8" s="60" t="s">
        <v>18</v>
      </c>
      <c r="E8" s="45">
        <v>4.125</v>
      </c>
      <c r="F8" s="26">
        <v>1.5</v>
      </c>
      <c r="G8" s="55">
        <v>1</v>
      </c>
      <c r="H8" s="56">
        <f t="shared" si="0"/>
        <v>2.5</v>
      </c>
      <c r="I8" s="44">
        <f t="shared" si="1"/>
        <v>6.625</v>
      </c>
      <c r="J8" s="18">
        <v>1.5</v>
      </c>
      <c r="K8" s="18">
        <v>1.5</v>
      </c>
      <c r="L8" s="24">
        <f t="shared" si="2"/>
        <v>3</v>
      </c>
      <c r="M8" s="24">
        <v>3.1</v>
      </c>
      <c r="N8" s="24">
        <f t="shared" si="3"/>
        <v>6.1</v>
      </c>
      <c r="O8" s="27">
        <f t="shared" si="4"/>
        <v>6.3100000000000005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</row>
    <row r="9" spans="1:253" s="20" customFormat="1" ht="15" customHeight="1" x14ac:dyDescent="0.25">
      <c r="A9" s="16"/>
      <c r="B9" s="31">
        <v>8</v>
      </c>
      <c r="C9" s="60">
        <v>3198272916</v>
      </c>
      <c r="D9" s="60" t="s">
        <v>19</v>
      </c>
      <c r="E9" s="45">
        <v>1.7</v>
      </c>
      <c r="F9" s="26">
        <v>1.7</v>
      </c>
      <c r="G9" s="55"/>
      <c r="H9" s="56">
        <f t="shared" si="0"/>
        <v>1.7</v>
      </c>
      <c r="I9" s="44">
        <f t="shared" si="1"/>
        <v>3.4</v>
      </c>
      <c r="J9" s="18">
        <v>1.5</v>
      </c>
      <c r="K9" s="18"/>
      <c r="L9" s="24">
        <f t="shared" si="2"/>
        <v>1.5</v>
      </c>
      <c r="M9" s="24"/>
      <c r="N9" s="24">
        <f t="shared" si="3"/>
        <v>1.5</v>
      </c>
      <c r="O9" s="27">
        <f t="shared" si="4"/>
        <v>2.2599999999999998</v>
      </c>
      <c r="P9" s="19" t="s">
        <v>77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</row>
    <row r="10" spans="1:253" s="20" customFormat="1" ht="15" customHeight="1" x14ac:dyDescent="0.25">
      <c r="A10" s="16"/>
      <c r="B10" s="31">
        <v>9</v>
      </c>
      <c r="C10" s="60">
        <v>8409138262</v>
      </c>
      <c r="D10" s="60" t="s">
        <v>76</v>
      </c>
      <c r="E10" s="45"/>
      <c r="F10" s="26"/>
      <c r="G10" s="55"/>
      <c r="H10" s="56"/>
      <c r="I10" s="44"/>
      <c r="J10" s="18"/>
      <c r="K10" s="18"/>
      <c r="L10" s="24"/>
      <c r="M10" s="24"/>
      <c r="N10" s="24"/>
      <c r="O10" s="27"/>
      <c r="P10" s="19" t="s">
        <v>77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</row>
    <row r="11" spans="1:253" s="20" customFormat="1" ht="15" customHeight="1" x14ac:dyDescent="0.25">
      <c r="A11" s="16"/>
      <c r="B11" s="31">
        <v>10</v>
      </c>
      <c r="C11" s="60">
        <v>35545623</v>
      </c>
      <c r="D11" s="60" t="s">
        <v>20</v>
      </c>
      <c r="E11" s="45">
        <v>1.95</v>
      </c>
      <c r="F11" s="18">
        <v>1.7</v>
      </c>
      <c r="G11" s="51"/>
      <c r="H11" s="56">
        <f t="shared" si="0"/>
        <v>1.7</v>
      </c>
      <c r="I11" s="44">
        <f t="shared" si="1"/>
        <v>3.65</v>
      </c>
      <c r="J11" s="18">
        <v>1.5</v>
      </c>
      <c r="K11" s="18"/>
      <c r="L11" s="24">
        <f t="shared" si="2"/>
        <v>1.5</v>
      </c>
      <c r="M11" s="24">
        <v>1.1499999999999999</v>
      </c>
      <c r="N11" s="24">
        <f t="shared" si="3"/>
        <v>2.65</v>
      </c>
      <c r="O11" s="27">
        <f t="shared" si="4"/>
        <v>3.05</v>
      </c>
      <c r="P11" s="19" t="s">
        <v>77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</row>
    <row r="12" spans="1:253" s="20" customFormat="1" ht="15" customHeight="1" x14ac:dyDescent="0.25">
      <c r="A12" s="16"/>
      <c r="B12" s="31">
        <v>11</v>
      </c>
      <c r="C12" s="60">
        <v>9911149636</v>
      </c>
      <c r="D12" s="60" t="s">
        <v>21</v>
      </c>
      <c r="E12" s="45">
        <v>4.7</v>
      </c>
      <c r="F12" s="26">
        <v>1.9</v>
      </c>
      <c r="G12" s="55">
        <v>1</v>
      </c>
      <c r="H12" s="56">
        <f t="shared" si="0"/>
        <v>2.9</v>
      </c>
      <c r="I12" s="44">
        <f t="shared" si="1"/>
        <v>7.6</v>
      </c>
      <c r="J12" s="18">
        <v>1.5</v>
      </c>
      <c r="K12" s="18">
        <v>1.5</v>
      </c>
      <c r="L12" s="24">
        <f t="shared" si="2"/>
        <v>3</v>
      </c>
      <c r="M12" s="24">
        <v>4.8</v>
      </c>
      <c r="N12" s="24">
        <f t="shared" si="3"/>
        <v>7.8</v>
      </c>
      <c r="O12" s="27">
        <f t="shared" si="4"/>
        <v>7.72</v>
      </c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</row>
    <row r="13" spans="1:253" s="20" customFormat="1" ht="15.75" customHeight="1" x14ac:dyDescent="0.25">
      <c r="A13" s="28"/>
      <c r="B13" s="31">
        <v>12</v>
      </c>
      <c r="C13" s="60">
        <v>8412132268</v>
      </c>
      <c r="D13" s="60" t="s">
        <v>22</v>
      </c>
      <c r="E13" s="46">
        <v>1.375</v>
      </c>
      <c r="F13" s="30">
        <v>1.7</v>
      </c>
      <c r="G13" s="59">
        <v>1</v>
      </c>
      <c r="H13" s="56">
        <f t="shared" si="0"/>
        <v>2.7</v>
      </c>
      <c r="I13" s="44">
        <f t="shared" si="1"/>
        <v>4.0750000000000002</v>
      </c>
      <c r="J13" s="64">
        <v>1.5</v>
      </c>
      <c r="K13" s="64">
        <v>1.5</v>
      </c>
      <c r="L13" s="24">
        <f t="shared" si="2"/>
        <v>3</v>
      </c>
      <c r="M13" s="23">
        <v>4.3</v>
      </c>
      <c r="N13" s="24">
        <f t="shared" si="3"/>
        <v>7.3</v>
      </c>
      <c r="O13" s="27">
        <f t="shared" si="4"/>
        <v>6.01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</row>
    <row r="14" spans="1:253" s="20" customFormat="1" ht="15.75" customHeight="1" x14ac:dyDescent="0.25">
      <c r="A14" s="16"/>
      <c r="B14" s="31">
        <v>13</v>
      </c>
      <c r="C14" s="60">
        <v>9934547145</v>
      </c>
      <c r="D14" s="60" t="s">
        <v>23</v>
      </c>
      <c r="E14" s="45">
        <v>2.35</v>
      </c>
      <c r="F14" s="26">
        <v>1.5</v>
      </c>
      <c r="G14" s="55">
        <v>0.8</v>
      </c>
      <c r="H14" s="56">
        <f t="shared" si="0"/>
        <v>2.2999999999999998</v>
      </c>
      <c r="I14" s="44">
        <f t="shared" si="1"/>
        <v>4.6500000000000004</v>
      </c>
      <c r="J14" s="18"/>
      <c r="K14" s="18">
        <v>1.5</v>
      </c>
      <c r="L14" s="24">
        <f t="shared" si="2"/>
        <v>1.5</v>
      </c>
      <c r="M14" s="24">
        <v>5.45</v>
      </c>
      <c r="N14" s="24">
        <f t="shared" si="3"/>
        <v>6.95</v>
      </c>
      <c r="O14" s="27">
        <f t="shared" si="4"/>
        <v>6.03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</row>
    <row r="15" spans="1:253" s="20" customFormat="1" ht="15" customHeight="1" x14ac:dyDescent="0.25">
      <c r="A15" s="16"/>
      <c r="B15" s="31">
        <v>14</v>
      </c>
      <c r="C15" s="60">
        <v>2300000442</v>
      </c>
      <c r="D15" s="60" t="s">
        <v>58</v>
      </c>
      <c r="E15" s="45">
        <v>3.0750000000000002</v>
      </c>
      <c r="F15" s="26">
        <v>1.9</v>
      </c>
      <c r="G15" s="55">
        <v>0.9</v>
      </c>
      <c r="H15" s="56">
        <f t="shared" si="0"/>
        <v>2.8</v>
      </c>
      <c r="I15" s="44">
        <f t="shared" si="1"/>
        <v>5.875</v>
      </c>
      <c r="J15" s="18"/>
      <c r="K15" s="18">
        <v>1.5</v>
      </c>
      <c r="L15" s="24">
        <f t="shared" si="2"/>
        <v>1.5</v>
      </c>
      <c r="M15" s="24">
        <v>4.5999999999999996</v>
      </c>
      <c r="N15" s="24">
        <f t="shared" si="3"/>
        <v>6.1</v>
      </c>
      <c r="O15" s="27">
        <f t="shared" si="4"/>
        <v>6.01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</row>
    <row r="16" spans="1:253" s="20" customFormat="1" ht="15" customHeight="1" x14ac:dyDescent="0.25">
      <c r="A16" s="16"/>
      <c r="B16" s="31">
        <v>15</v>
      </c>
      <c r="C16" s="60">
        <v>1299271813</v>
      </c>
      <c r="D16" s="60" t="s">
        <v>73</v>
      </c>
      <c r="E16" s="45"/>
      <c r="F16" s="26"/>
      <c r="G16" s="55"/>
      <c r="H16" s="56">
        <f t="shared" si="0"/>
        <v>0</v>
      </c>
      <c r="I16" s="44">
        <f t="shared" si="1"/>
        <v>0</v>
      </c>
      <c r="J16" s="18"/>
      <c r="K16" s="18"/>
      <c r="L16" s="24">
        <f t="shared" si="2"/>
        <v>0</v>
      </c>
      <c r="M16" s="24"/>
      <c r="N16" s="24">
        <f t="shared" si="3"/>
        <v>0</v>
      </c>
      <c r="O16" s="27">
        <f t="shared" si="4"/>
        <v>0</v>
      </c>
      <c r="P16" s="19" t="s">
        <v>77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</row>
    <row r="17" spans="1:250" s="20" customFormat="1" ht="15" customHeight="1" x14ac:dyDescent="0.25">
      <c r="A17" s="16"/>
      <c r="B17" s="31">
        <v>16</v>
      </c>
      <c r="C17" s="61">
        <v>9897521190</v>
      </c>
      <c r="D17" s="61" t="s">
        <v>56</v>
      </c>
      <c r="E17" s="24">
        <v>2.4500000000000002</v>
      </c>
      <c r="F17" s="18">
        <v>1.9</v>
      </c>
      <c r="G17" s="18">
        <v>1</v>
      </c>
      <c r="H17" s="56">
        <f t="shared" si="0"/>
        <v>2.9</v>
      </c>
      <c r="I17" s="44">
        <f t="shared" si="1"/>
        <v>5.35</v>
      </c>
      <c r="J17" s="18">
        <v>1.5</v>
      </c>
      <c r="K17" s="18">
        <v>1.5</v>
      </c>
      <c r="L17" s="24">
        <f t="shared" si="2"/>
        <v>3</v>
      </c>
      <c r="M17" s="24">
        <v>3.45</v>
      </c>
      <c r="N17" s="24">
        <f t="shared" si="3"/>
        <v>6.45</v>
      </c>
      <c r="O17" s="27">
        <f t="shared" si="4"/>
        <v>6.01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</row>
    <row r="18" spans="1:250" s="20" customFormat="1" ht="15" customHeight="1" x14ac:dyDescent="0.25">
      <c r="A18" s="16"/>
      <c r="B18" s="31">
        <v>17</v>
      </c>
      <c r="C18" s="57">
        <v>5644124430</v>
      </c>
      <c r="D18" s="57" t="s">
        <v>67</v>
      </c>
      <c r="E18" s="47"/>
      <c r="F18" s="58">
        <v>1.7</v>
      </c>
      <c r="G18" s="58"/>
      <c r="H18" s="56">
        <f t="shared" si="0"/>
        <v>1.7</v>
      </c>
      <c r="I18" s="44">
        <f t="shared" si="1"/>
        <v>1.7</v>
      </c>
      <c r="J18" s="18"/>
      <c r="K18" s="18"/>
      <c r="L18" s="24">
        <f t="shared" si="2"/>
        <v>0</v>
      </c>
      <c r="M18" s="24"/>
      <c r="N18" s="24">
        <f t="shared" si="3"/>
        <v>0</v>
      </c>
      <c r="O18" s="27">
        <f t="shared" si="4"/>
        <v>0.68</v>
      </c>
      <c r="P18" s="19" t="s">
        <v>77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</row>
    <row r="19" spans="1:250" s="20" customFormat="1" ht="15" customHeight="1" x14ac:dyDescent="0.25">
      <c r="A19" s="16"/>
      <c r="B19" s="31">
        <v>18</v>
      </c>
      <c r="C19" s="60">
        <v>1299135586</v>
      </c>
      <c r="D19" s="60" t="s">
        <v>24</v>
      </c>
      <c r="E19" s="45">
        <v>4.2750000000000004</v>
      </c>
      <c r="F19" s="26">
        <v>1.6</v>
      </c>
      <c r="G19" s="55"/>
      <c r="H19" s="56">
        <f t="shared" si="0"/>
        <v>1.6</v>
      </c>
      <c r="I19" s="44">
        <f t="shared" si="1"/>
        <v>5.875</v>
      </c>
      <c r="J19" s="18">
        <v>1.5</v>
      </c>
      <c r="K19" s="18">
        <v>1.5</v>
      </c>
      <c r="L19" s="24">
        <f t="shared" si="2"/>
        <v>3</v>
      </c>
      <c r="M19" s="24">
        <v>4.45</v>
      </c>
      <c r="N19" s="24">
        <f t="shared" si="3"/>
        <v>7.45</v>
      </c>
      <c r="O19" s="27">
        <f t="shared" si="4"/>
        <v>6.82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</row>
    <row r="20" spans="1:250" s="20" customFormat="1" ht="15" customHeight="1" x14ac:dyDescent="0.25">
      <c r="A20" s="16"/>
      <c r="B20" s="31">
        <v>19</v>
      </c>
      <c r="C20" s="16">
        <v>8803333249</v>
      </c>
      <c r="D20" s="16" t="s">
        <v>66</v>
      </c>
      <c r="E20" s="24">
        <v>4.5250000000000004</v>
      </c>
      <c r="F20" s="18">
        <v>1.8</v>
      </c>
      <c r="G20" s="18">
        <v>1</v>
      </c>
      <c r="H20" s="56">
        <f t="shared" si="0"/>
        <v>2.8</v>
      </c>
      <c r="I20" s="44">
        <f t="shared" si="1"/>
        <v>7.3250000000000002</v>
      </c>
      <c r="J20" s="18">
        <v>1.5</v>
      </c>
      <c r="K20" s="18">
        <v>1.5</v>
      </c>
      <c r="L20" s="24">
        <f t="shared" si="2"/>
        <v>3</v>
      </c>
      <c r="M20" s="24">
        <v>4.2</v>
      </c>
      <c r="N20" s="24">
        <f t="shared" si="3"/>
        <v>7.2</v>
      </c>
      <c r="O20" s="27">
        <f t="shared" si="4"/>
        <v>7.25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</row>
    <row r="21" spans="1:250" s="22" customFormat="1" ht="15.75" customHeight="1" x14ac:dyDescent="0.25">
      <c r="A21" s="10"/>
      <c r="B21" s="34">
        <v>20</v>
      </c>
      <c r="C21" s="42">
        <v>5656958365</v>
      </c>
      <c r="D21" s="11" t="s">
        <v>54</v>
      </c>
      <c r="E21" s="45">
        <v>3.9</v>
      </c>
      <c r="F21" s="15">
        <v>1.6</v>
      </c>
      <c r="G21" s="52">
        <v>0.8</v>
      </c>
      <c r="H21" s="50">
        <f t="shared" si="0"/>
        <v>2.4000000000000004</v>
      </c>
      <c r="I21" s="44">
        <f t="shared" si="1"/>
        <v>6.3000000000000007</v>
      </c>
      <c r="J21" s="12"/>
      <c r="K21" s="12">
        <v>1</v>
      </c>
      <c r="L21" s="24">
        <f t="shared" si="2"/>
        <v>1</v>
      </c>
      <c r="M21" s="24">
        <v>3.3</v>
      </c>
      <c r="N21" s="24">
        <f t="shared" si="3"/>
        <v>4.3</v>
      </c>
      <c r="O21" s="13">
        <f t="shared" si="4"/>
        <v>5.0999999999999996</v>
      </c>
      <c r="P21" s="21" t="s">
        <v>77</v>
      </c>
      <c r="Q21" s="40"/>
      <c r="R21" s="4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</row>
    <row r="22" spans="1:250" ht="15" customHeight="1" x14ac:dyDescent="0.25">
      <c r="A22" s="43"/>
      <c r="B22" s="32"/>
      <c r="C22" s="17"/>
      <c r="D22" s="1" t="s">
        <v>2</v>
      </c>
      <c r="E22" s="53">
        <f>AVERAGE(E2:E21)</f>
        <v>3.6235294117647063</v>
      </c>
      <c r="F22" s="26"/>
      <c r="G22" s="26"/>
      <c r="H22" s="18"/>
      <c r="I22" s="53">
        <f>AVERAGE(I2:I21)</f>
        <v>5.4631578947368418</v>
      </c>
      <c r="J22" s="18"/>
      <c r="K22" s="18"/>
      <c r="L22" s="24"/>
      <c r="M22" s="24"/>
      <c r="N22" s="24"/>
      <c r="O22" s="27"/>
    </row>
    <row r="23" spans="1:250" ht="15" customHeight="1" x14ac:dyDescent="0.25">
      <c r="A23" s="6"/>
      <c r="B23" s="32"/>
      <c r="C23" s="9"/>
      <c r="D23" s="9"/>
      <c r="E23" s="29"/>
      <c r="F23" s="26"/>
      <c r="G23" s="14"/>
      <c r="H23" s="7"/>
      <c r="I23" s="44"/>
      <c r="J23" s="7"/>
      <c r="K23" s="7"/>
      <c r="L23" s="24"/>
      <c r="M23" s="24"/>
      <c r="N23" s="24"/>
      <c r="O23" s="8"/>
    </row>
    <row r="24" spans="1:250" ht="15" customHeight="1" x14ac:dyDescent="0.25">
      <c r="A24" s="6"/>
      <c r="B24" s="31"/>
      <c r="C24" s="9"/>
      <c r="D24" s="9"/>
      <c r="E24" s="29"/>
      <c r="F24" s="26"/>
      <c r="G24" s="14"/>
      <c r="H24" s="7"/>
      <c r="I24" s="24"/>
      <c r="J24" s="7"/>
      <c r="K24" s="7"/>
      <c r="L24" s="24"/>
      <c r="M24" s="24"/>
      <c r="N24" s="24"/>
      <c r="O24" s="8"/>
    </row>
    <row r="25" spans="1:250" ht="15" customHeight="1" x14ac:dyDescent="0.25">
      <c r="A25" s="6"/>
      <c r="B25" s="31"/>
      <c r="C25" s="9"/>
      <c r="D25" s="9"/>
      <c r="E25" s="29"/>
      <c r="F25" s="26"/>
      <c r="G25" s="14"/>
      <c r="H25" s="7"/>
      <c r="I25" s="24"/>
      <c r="J25" s="7"/>
      <c r="K25" s="7"/>
      <c r="L25" s="24"/>
      <c r="M25" s="24"/>
      <c r="N25" s="24"/>
      <c r="O25" s="8"/>
    </row>
    <row r="26" spans="1:250" ht="15" customHeight="1" x14ac:dyDescent="0.25">
      <c r="A26" s="6"/>
      <c r="B26" s="32"/>
      <c r="C26" s="9"/>
      <c r="D26" s="9"/>
      <c r="E26" s="29"/>
      <c r="F26" s="26"/>
      <c r="G26" s="14"/>
      <c r="H26" s="7"/>
      <c r="I26" s="24"/>
      <c r="J26" s="7"/>
      <c r="K26" s="7"/>
      <c r="L26" s="24"/>
      <c r="M26" s="24"/>
      <c r="N26" s="24"/>
      <c r="O26" s="8"/>
    </row>
    <row r="27" spans="1:250" ht="15" customHeight="1" x14ac:dyDescent="0.25">
      <c r="A27" s="6"/>
      <c r="B27" s="31"/>
      <c r="C27" s="9"/>
      <c r="D27" s="9"/>
      <c r="E27" s="29"/>
      <c r="F27" s="26"/>
      <c r="G27" s="14"/>
      <c r="H27" s="7"/>
      <c r="I27" s="24"/>
      <c r="J27" s="7"/>
      <c r="K27" s="7"/>
      <c r="L27" s="24"/>
      <c r="M27" s="24"/>
      <c r="N27" s="24"/>
      <c r="O27" s="8"/>
    </row>
    <row r="28" spans="1:250" ht="15" customHeight="1" x14ac:dyDescent="0.25">
      <c r="A28" s="6"/>
      <c r="B28" s="31"/>
      <c r="C28" s="9"/>
      <c r="D28" s="9"/>
      <c r="E28" s="29"/>
      <c r="F28" s="26"/>
      <c r="G28" s="14"/>
      <c r="H28" s="7"/>
      <c r="I28" s="24"/>
      <c r="J28" s="7"/>
      <c r="K28" s="7"/>
      <c r="L28" s="24"/>
      <c r="M28" s="24"/>
      <c r="N28" s="24"/>
      <c r="O28" s="8"/>
    </row>
    <row r="29" spans="1:250" ht="15" customHeight="1" x14ac:dyDescent="0.25">
      <c r="A29" s="6"/>
      <c r="B29" s="32"/>
      <c r="C29" s="9"/>
      <c r="D29" s="9"/>
      <c r="E29" s="29"/>
      <c r="F29" s="26"/>
      <c r="G29" s="14"/>
      <c r="H29" s="7"/>
      <c r="I29" s="24"/>
      <c r="J29" s="7"/>
      <c r="K29" s="7"/>
      <c r="L29" s="24"/>
      <c r="M29" s="24"/>
      <c r="N29" s="24"/>
      <c r="O29" s="8"/>
    </row>
    <row r="30" spans="1:250" ht="15" customHeight="1" x14ac:dyDescent="0.25">
      <c r="A30" s="6"/>
      <c r="B30" s="31"/>
      <c r="C30" s="9"/>
      <c r="D30" s="9"/>
      <c r="E30" s="29"/>
      <c r="F30" s="26"/>
      <c r="G30" s="14"/>
      <c r="H30" s="7"/>
      <c r="I30" s="24"/>
      <c r="J30" s="7"/>
      <c r="K30" s="7"/>
      <c r="L30" s="24"/>
      <c r="M30" s="24"/>
      <c r="N30" s="24"/>
      <c r="O30" s="8"/>
      <c r="P30" s="19"/>
      <c r="Q30" s="19"/>
      <c r="R30" s="19"/>
    </row>
    <row r="31" spans="1:250" s="20" customFormat="1" ht="14.25" customHeight="1" x14ac:dyDescent="0.25">
      <c r="A31" s="6"/>
      <c r="B31" s="31"/>
      <c r="C31" s="9"/>
      <c r="D31" s="9"/>
      <c r="E31" s="29"/>
      <c r="F31" s="26"/>
      <c r="G31" s="14"/>
      <c r="H31" s="7"/>
      <c r="I31" s="24"/>
      <c r="J31" s="7"/>
      <c r="K31" s="7"/>
      <c r="L31" s="24"/>
      <c r="M31" s="24"/>
      <c r="N31" s="24"/>
      <c r="O31" s="8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</row>
    <row r="32" spans="1:250" s="20" customFormat="1" ht="15" customHeight="1" x14ac:dyDescent="0.25">
      <c r="A32" s="6"/>
      <c r="B32" s="32"/>
      <c r="C32" s="9"/>
      <c r="D32" s="9"/>
      <c r="E32" s="29"/>
      <c r="F32" s="26"/>
      <c r="G32" s="14"/>
      <c r="H32" s="7"/>
      <c r="I32" s="24"/>
      <c r="J32" s="7"/>
      <c r="K32" s="7"/>
      <c r="L32" s="24"/>
      <c r="M32" s="24"/>
      <c r="N32" s="24"/>
      <c r="O32" s="8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</row>
    <row r="33" spans="1:250" s="20" customFormat="1" ht="15" customHeight="1" x14ac:dyDescent="0.25">
      <c r="A33" s="43"/>
      <c r="B33" s="31"/>
      <c r="C33" s="17"/>
      <c r="D33" s="17"/>
      <c r="E33" s="29"/>
      <c r="F33" s="26"/>
      <c r="G33" s="26"/>
      <c r="H33" s="18"/>
      <c r="I33" s="24"/>
      <c r="J33" s="18"/>
      <c r="K33" s="18"/>
      <c r="L33" s="24"/>
      <c r="M33" s="24"/>
      <c r="N33" s="24"/>
      <c r="O33" s="27"/>
      <c r="P33" s="1"/>
      <c r="Q33" s="1"/>
      <c r="R33" s="1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</row>
    <row r="36" spans="1:250" ht="15" customHeight="1" x14ac:dyDescent="0.2">
      <c r="C36" s="1" t="s">
        <v>9</v>
      </c>
      <c r="D36" s="1" t="s">
        <v>10</v>
      </c>
    </row>
    <row r="37" spans="1:250" ht="15" customHeight="1" x14ac:dyDescent="0.2">
      <c r="D37" s="1" t="s">
        <v>11</v>
      </c>
    </row>
  </sheetData>
  <autoFilter ref="A1:O33">
    <sortState ref="A2:Q27">
      <sortCondition ref="I1:I27"/>
    </sortState>
  </autoFilter>
  <conditionalFormatting sqref="O2:O33">
    <cfRule type="cellIs" dxfId="3" priority="17" stopIfTrue="1" operator="greaterThanOrEqual">
      <formula>6</formula>
    </cfRule>
    <cfRule type="cellIs" dxfId="2" priority="18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IP43"/>
  <sheetViews>
    <sheetView showGridLines="0" workbookViewId="0">
      <pane xSplit="4" ySplit="1" topLeftCell="G2" activePane="bottomRight" state="frozen"/>
      <selection activeCell="E19" sqref="E19"/>
      <selection pane="topRight" activeCell="E19" sqref="E19"/>
      <selection pane="bottomLeft" activeCell="E19" sqref="E19"/>
      <selection pane="bottomRight" activeCell="P38" sqref="P37:P38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5.19921875" style="1" bestFit="1" customWidth="1"/>
    <col min="5" max="5" width="8.09765625" style="25" customWidth="1"/>
    <col min="6" max="6" width="7.3984375" style="1" customWidth="1"/>
    <col min="7" max="7" width="9.09765625" style="1" customWidth="1"/>
    <col min="8" max="8" width="7.3984375" style="1" customWidth="1"/>
    <col min="9" max="9" width="6.296875" style="25" customWidth="1"/>
    <col min="10" max="10" width="6.59765625" style="1" customWidth="1"/>
    <col min="11" max="11" width="6.5" style="1" customWidth="1"/>
    <col min="12" max="12" width="7.5" style="25" customWidth="1"/>
    <col min="13" max="13" width="8.3984375" style="25" customWidth="1"/>
    <col min="14" max="14" width="6.59765625" style="25" customWidth="1"/>
    <col min="15" max="250" width="6.59765625" style="1" customWidth="1"/>
    <col min="251" max="16384" width="6.59765625" style="2"/>
  </cols>
  <sheetData>
    <row r="1" spans="1:250" ht="33.75" customHeight="1" x14ac:dyDescent="0.2">
      <c r="A1" s="3" t="s">
        <v>5</v>
      </c>
      <c r="B1" s="3" t="s">
        <v>0</v>
      </c>
      <c r="C1" s="33" t="s">
        <v>8</v>
      </c>
      <c r="D1" s="33" t="s">
        <v>1</v>
      </c>
      <c r="E1" s="23" t="s">
        <v>13</v>
      </c>
      <c r="F1" s="3" t="s">
        <v>14</v>
      </c>
      <c r="G1" s="3" t="s">
        <v>12</v>
      </c>
      <c r="H1" s="3" t="s">
        <v>7</v>
      </c>
      <c r="I1" s="23" t="s">
        <v>6</v>
      </c>
      <c r="J1" s="3" t="s">
        <v>69</v>
      </c>
      <c r="K1" s="4" t="s">
        <v>70</v>
      </c>
      <c r="L1" s="63" t="s">
        <v>7</v>
      </c>
      <c r="M1" s="63" t="s">
        <v>71</v>
      </c>
      <c r="N1" s="23" t="s">
        <v>4</v>
      </c>
      <c r="O1" s="5" t="s">
        <v>3</v>
      </c>
    </row>
    <row r="2" spans="1:250" s="20" customFormat="1" ht="15" customHeight="1" x14ac:dyDescent="0.25">
      <c r="A2" s="16"/>
      <c r="B2" s="35">
        <v>1</v>
      </c>
      <c r="C2" s="60">
        <v>8074853692</v>
      </c>
      <c r="D2" s="60" t="s">
        <v>25</v>
      </c>
      <c r="E2" s="29">
        <v>5.65</v>
      </c>
      <c r="F2" s="18">
        <v>1.9</v>
      </c>
      <c r="G2" s="18">
        <v>1</v>
      </c>
      <c r="H2" s="18">
        <f>F2+G2</f>
        <v>2.9</v>
      </c>
      <c r="I2" s="24">
        <f>E2+H2</f>
        <v>8.5500000000000007</v>
      </c>
      <c r="J2" s="18">
        <v>1.5</v>
      </c>
      <c r="K2" s="18">
        <v>1.5</v>
      </c>
      <c r="L2" s="24">
        <f>J2+K2</f>
        <v>3</v>
      </c>
      <c r="M2" s="24">
        <v>5.4</v>
      </c>
      <c r="N2" s="24">
        <f>L2+M2</f>
        <v>8.4</v>
      </c>
      <c r="O2" s="27">
        <f>0.4*I2+0.6*N2</f>
        <v>8.4600000000000009</v>
      </c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</row>
    <row r="3" spans="1:250" s="20" customFormat="1" ht="15" customHeight="1" x14ac:dyDescent="0.25">
      <c r="A3" s="16"/>
      <c r="B3" s="35">
        <v>2</v>
      </c>
      <c r="C3" s="60">
        <v>8075815479</v>
      </c>
      <c r="D3" s="60" t="s">
        <v>26</v>
      </c>
      <c r="E3" s="29">
        <v>3.875</v>
      </c>
      <c r="F3" s="18">
        <v>1.7</v>
      </c>
      <c r="G3" s="18">
        <v>1</v>
      </c>
      <c r="H3" s="18">
        <f t="shared" ref="H3:H40" si="0">F3+G3</f>
        <v>2.7</v>
      </c>
      <c r="I3" s="24">
        <f t="shared" ref="I3:I40" si="1">E3+H3</f>
        <v>6.5750000000000002</v>
      </c>
      <c r="J3" s="18">
        <v>1.5</v>
      </c>
      <c r="K3" s="18">
        <v>1.5</v>
      </c>
      <c r="L3" s="24">
        <f t="shared" ref="L3:L40" si="2">J3+K3</f>
        <v>3</v>
      </c>
      <c r="M3" s="24">
        <v>4.05</v>
      </c>
      <c r="N3" s="24">
        <f t="shared" ref="N3:N40" si="3">L3+M3</f>
        <v>7.05</v>
      </c>
      <c r="O3" s="27">
        <f t="shared" ref="O3:O40" si="4">0.4*I3+0.6*N3</f>
        <v>6.8599999999999994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</row>
    <row r="4" spans="1:250" s="20" customFormat="1" ht="15" customHeight="1" x14ac:dyDescent="0.25">
      <c r="A4" s="16"/>
      <c r="B4" s="35">
        <v>3</v>
      </c>
      <c r="C4" s="60">
        <v>51564792</v>
      </c>
      <c r="D4" s="60" t="s">
        <v>59</v>
      </c>
      <c r="E4" s="29">
        <v>4.8499999999999996</v>
      </c>
      <c r="F4" s="18">
        <v>1.7</v>
      </c>
      <c r="G4" s="18">
        <v>1</v>
      </c>
      <c r="H4" s="18">
        <f t="shared" si="0"/>
        <v>2.7</v>
      </c>
      <c r="I4" s="24">
        <f t="shared" si="1"/>
        <v>7.55</v>
      </c>
      <c r="J4" s="18">
        <v>1.5</v>
      </c>
      <c r="K4" s="18">
        <v>1.5</v>
      </c>
      <c r="L4" s="24">
        <f t="shared" si="2"/>
        <v>3</v>
      </c>
      <c r="M4" s="24">
        <v>3.3</v>
      </c>
      <c r="N4" s="24">
        <f t="shared" si="3"/>
        <v>6.3</v>
      </c>
      <c r="O4" s="27">
        <f t="shared" si="4"/>
        <v>6.8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</row>
    <row r="5" spans="1:250" s="20" customFormat="1" ht="15" customHeight="1" x14ac:dyDescent="0.25">
      <c r="A5" s="16"/>
      <c r="B5" s="35">
        <v>4</v>
      </c>
      <c r="C5" s="60">
        <v>1570745388</v>
      </c>
      <c r="D5" s="60" t="s">
        <v>60</v>
      </c>
      <c r="E5" s="29">
        <v>5.4749999999999996</v>
      </c>
      <c r="F5" s="18">
        <v>1.7</v>
      </c>
      <c r="G5" s="18">
        <v>1</v>
      </c>
      <c r="H5" s="18">
        <f t="shared" si="0"/>
        <v>2.7</v>
      </c>
      <c r="I5" s="24">
        <f t="shared" si="1"/>
        <v>8.1750000000000007</v>
      </c>
      <c r="J5" s="18">
        <v>1.5</v>
      </c>
      <c r="K5" s="18">
        <v>0.5</v>
      </c>
      <c r="L5" s="24">
        <f t="shared" si="2"/>
        <v>2</v>
      </c>
      <c r="M5" s="24">
        <v>5.4</v>
      </c>
      <c r="N5" s="24">
        <f t="shared" si="3"/>
        <v>7.4</v>
      </c>
      <c r="O5" s="27">
        <f t="shared" si="4"/>
        <v>7.7100000000000009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</row>
    <row r="6" spans="1:250" s="20" customFormat="1" ht="15" customHeight="1" x14ac:dyDescent="0.25">
      <c r="A6" s="16"/>
      <c r="B6" s="35">
        <v>5</v>
      </c>
      <c r="C6" s="60">
        <v>8071828200</v>
      </c>
      <c r="D6" s="60" t="s">
        <v>27</v>
      </c>
      <c r="E6" s="29">
        <v>4.625</v>
      </c>
      <c r="F6" s="18">
        <v>1.7</v>
      </c>
      <c r="G6" s="18">
        <v>1</v>
      </c>
      <c r="H6" s="18">
        <f t="shared" si="0"/>
        <v>2.7</v>
      </c>
      <c r="I6" s="24">
        <f t="shared" si="1"/>
        <v>7.3250000000000002</v>
      </c>
      <c r="J6" s="18">
        <v>1.5</v>
      </c>
      <c r="K6" s="18">
        <v>1.5</v>
      </c>
      <c r="L6" s="24">
        <f t="shared" si="2"/>
        <v>3</v>
      </c>
      <c r="M6" s="24">
        <v>3.15</v>
      </c>
      <c r="N6" s="24">
        <f t="shared" si="3"/>
        <v>6.15</v>
      </c>
      <c r="O6" s="27">
        <f t="shared" si="4"/>
        <v>6.62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</row>
    <row r="7" spans="1:250" s="20" customFormat="1" ht="15" customHeight="1" x14ac:dyDescent="0.25">
      <c r="A7" s="16"/>
      <c r="B7" s="35">
        <v>6</v>
      </c>
      <c r="C7" s="60">
        <v>8486117369</v>
      </c>
      <c r="D7" s="60" t="s">
        <v>28</v>
      </c>
      <c r="E7" s="29">
        <v>4.0250000000000004</v>
      </c>
      <c r="F7" s="18">
        <v>1.7</v>
      </c>
      <c r="G7" s="18">
        <v>1</v>
      </c>
      <c r="H7" s="18">
        <f t="shared" si="0"/>
        <v>2.7</v>
      </c>
      <c r="I7" s="24">
        <f t="shared" si="1"/>
        <v>6.7250000000000005</v>
      </c>
      <c r="J7" s="18">
        <v>1.59</v>
      </c>
      <c r="K7" s="18">
        <v>1.5</v>
      </c>
      <c r="L7" s="24">
        <f t="shared" si="2"/>
        <v>3.09</v>
      </c>
      <c r="M7" s="24">
        <v>2.5</v>
      </c>
      <c r="N7" s="24">
        <f t="shared" si="3"/>
        <v>5.59</v>
      </c>
      <c r="O7" s="27">
        <f t="shared" si="4"/>
        <v>6.0440000000000005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</row>
    <row r="8" spans="1:250" s="20" customFormat="1" ht="15" customHeight="1" x14ac:dyDescent="0.25">
      <c r="A8" s="16"/>
      <c r="B8" s="35">
        <v>7</v>
      </c>
      <c r="C8" s="61">
        <v>8406122880</v>
      </c>
      <c r="D8" s="61" t="s">
        <v>57</v>
      </c>
      <c r="E8" s="24">
        <v>2.8250000000000002</v>
      </c>
      <c r="F8" s="18">
        <v>1.8</v>
      </c>
      <c r="G8" s="18">
        <v>1</v>
      </c>
      <c r="H8" s="18">
        <f t="shared" si="0"/>
        <v>2.8</v>
      </c>
      <c r="I8" s="24">
        <f t="shared" si="1"/>
        <v>5.625</v>
      </c>
      <c r="J8" s="18">
        <v>1.5</v>
      </c>
      <c r="K8" s="18">
        <v>1.5</v>
      </c>
      <c r="L8" s="24">
        <f t="shared" si="2"/>
        <v>3</v>
      </c>
      <c r="M8" s="24">
        <v>4.6500000000000004</v>
      </c>
      <c r="N8" s="24">
        <f t="shared" si="3"/>
        <v>7.65</v>
      </c>
      <c r="O8" s="27">
        <f t="shared" si="4"/>
        <v>6.84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</row>
    <row r="9" spans="1:250" s="20" customFormat="1" ht="15" customHeight="1" x14ac:dyDescent="0.25">
      <c r="A9" s="16"/>
      <c r="B9" s="35">
        <v>8</v>
      </c>
      <c r="C9" s="61">
        <v>2476907561</v>
      </c>
      <c r="D9" s="61" t="s">
        <v>51</v>
      </c>
      <c r="E9" s="24">
        <v>4.5</v>
      </c>
      <c r="F9" s="18">
        <v>1.9</v>
      </c>
      <c r="G9" s="18">
        <v>1</v>
      </c>
      <c r="H9" s="18">
        <f t="shared" si="0"/>
        <v>2.9</v>
      </c>
      <c r="I9" s="24">
        <f t="shared" si="1"/>
        <v>7.4</v>
      </c>
      <c r="J9" s="18">
        <v>1.5</v>
      </c>
      <c r="K9" s="18">
        <v>1.5</v>
      </c>
      <c r="L9" s="24">
        <f t="shared" si="2"/>
        <v>3</v>
      </c>
      <c r="M9" s="24">
        <v>5.7</v>
      </c>
      <c r="N9" s="24">
        <f t="shared" si="3"/>
        <v>8.6999999999999993</v>
      </c>
      <c r="O9" s="27">
        <f t="shared" si="4"/>
        <v>8.18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</row>
    <row r="10" spans="1:250" s="20" customFormat="1" ht="15" customHeight="1" x14ac:dyDescent="0.25">
      <c r="A10" s="16"/>
      <c r="B10" s="35">
        <v>9</v>
      </c>
      <c r="C10" s="62">
        <v>9977023125</v>
      </c>
      <c r="D10" s="61" t="s">
        <v>55</v>
      </c>
      <c r="E10" s="45">
        <v>5.5750000000000002</v>
      </c>
      <c r="F10" s="26">
        <v>1.6</v>
      </c>
      <c r="G10" s="55">
        <v>1</v>
      </c>
      <c r="H10" s="18">
        <f t="shared" si="0"/>
        <v>2.6</v>
      </c>
      <c r="I10" s="24">
        <f t="shared" si="1"/>
        <v>8.1750000000000007</v>
      </c>
      <c r="J10" s="18">
        <v>1.5</v>
      </c>
      <c r="K10" s="18">
        <v>1.5</v>
      </c>
      <c r="L10" s="24">
        <f t="shared" si="2"/>
        <v>3</v>
      </c>
      <c r="M10" s="24">
        <v>3.9</v>
      </c>
      <c r="N10" s="24">
        <f t="shared" si="3"/>
        <v>6.9</v>
      </c>
      <c r="O10" s="27">
        <f t="shared" si="4"/>
        <v>7.41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</row>
    <row r="11" spans="1:250" s="20" customFormat="1" ht="15" customHeight="1" x14ac:dyDescent="0.25">
      <c r="A11" s="16"/>
      <c r="B11" s="35">
        <v>10</v>
      </c>
      <c r="C11" s="60">
        <v>1299239688</v>
      </c>
      <c r="D11" s="60" t="s">
        <v>29</v>
      </c>
      <c r="E11" s="29">
        <v>2.5</v>
      </c>
      <c r="F11" s="18">
        <v>1.9</v>
      </c>
      <c r="G11" s="18">
        <v>1</v>
      </c>
      <c r="H11" s="18">
        <f t="shared" si="0"/>
        <v>2.9</v>
      </c>
      <c r="I11" s="24">
        <f t="shared" si="1"/>
        <v>5.4</v>
      </c>
      <c r="J11" s="18">
        <v>1.5</v>
      </c>
      <c r="K11" s="18">
        <v>1.5</v>
      </c>
      <c r="L11" s="24">
        <f t="shared" si="2"/>
        <v>3</v>
      </c>
      <c r="M11" s="24">
        <v>1.95</v>
      </c>
      <c r="N11" s="24">
        <f t="shared" si="3"/>
        <v>4.95</v>
      </c>
      <c r="O11" s="27">
        <f t="shared" si="4"/>
        <v>5.1300000000000008</v>
      </c>
      <c r="P11" s="19" t="s">
        <v>77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</row>
    <row r="12" spans="1:250" s="20" customFormat="1" ht="15" customHeight="1" x14ac:dyDescent="0.25">
      <c r="A12" s="16"/>
      <c r="B12" s="35">
        <v>11</v>
      </c>
      <c r="C12" s="61">
        <v>7082558857</v>
      </c>
      <c r="D12" s="61" t="s">
        <v>50</v>
      </c>
      <c r="E12" s="24">
        <v>1.125</v>
      </c>
      <c r="F12" s="18">
        <v>1.5</v>
      </c>
      <c r="G12" s="18">
        <v>0.8</v>
      </c>
      <c r="H12" s="18">
        <f t="shared" si="0"/>
        <v>2.2999999999999998</v>
      </c>
      <c r="I12" s="24">
        <f t="shared" si="1"/>
        <v>3.4249999999999998</v>
      </c>
      <c r="J12" s="18">
        <v>1.5</v>
      </c>
      <c r="K12" s="18">
        <v>1.5</v>
      </c>
      <c r="L12" s="24">
        <f t="shared" si="2"/>
        <v>3</v>
      </c>
      <c r="M12" s="24">
        <v>1.3</v>
      </c>
      <c r="N12" s="24">
        <f t="shared" si="3"/>
        <v>4.3</v>
      </c>
      <c r="O12" s="27">
        <f t="shared" si="4"/>
        <v>3.9499999999999997</v>
      </c>
      <c r="P12" s="19" t="s">
        <v>77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</row>
    <row r="13" spans="1:250" s="20" customFormat="1" ht="15" customHeight="1" x14ac:dyDescent="0.25">
      <c r="A13" s="16"/>
      <c r="B13" s="35">
        <v>12</v>
      </c>
      <c r="C13" s="60">
        <v>8406121185</v>
      </c>
      <c r="D13" s="60" t="s">
        <v>30</v>
      </c>
      <c r="E13" s="29">
        <v>3.625</v>
      </c>
      <c r="F13" s="18">
        <v>1.8</v>
      </c>
      <c r="G13" s="18">
        <v>1</v>
      </c>
      <c r="H13" s="18">
        <f t="shared" si="0"/>
        <v>2.8</v>
      </c>
      <c r="I13" s="24">
        <f t="shared" si="1"/>
        <v>6.4249999999999998</v>
      </c>
      <c r="J13" s="18">
        <v>1.5</v>
      </c>
      <c r="K13" s="18">
        <v>1.5</v>
      </c>
      <c r="L13" s="24">
        <f t="shared" si="2"/>
        <v>3</v>
      </c>
      <c r="M13" s="24">
        <v>5.4</v>
      </c>
      <c r="N13" s="24">
        <f t="shared" si="3"/>
        <v>8.4</v>
      </c>
      <c r="O13" s="27">
        <f t="shared" si="4"/>
        <v>7.61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</row>
    <row r="14" spans="1:250" s="20" customFormat="1" ht="15" customHeight="1" x14ac:dyDescent="0.25">
      <c r="A14" s="16"/>
      <c r="B14" s="35">
        <v>13</v>
      </c>
      <c r="C14" s="61">
        <v>6659403265</v>
      </c>
      <c r="D14" s="61" t="s">
        <v>68</v>
      </c>
      <c r="E14" s="29">
        <v>1.4</v>
      </c>
      <c r="F14" s="18"/>
      <c r="G14" s="18"/>
      <c r="H14" s="18">
        <f t="shared" si="0"/>
        <v>0</v>
      </c>
      <c r="I14" s="24">
        <f t="shared" si="1"/>
        <v>1.4</v>
      </c>
      <c r="J14" s="18"/>
      <c r="K14" s="18">
        <v>1.5</v>
      </c>
      <c r="L14" s="24">
        <f t="shared" si="2"/>
        <v>1.5</v>
      </c>
      <c r="M14" s="24">
        <v>1.05</v>
      </c>
      <c r="N14" s="24">
        <f t="shared" si="3"/>
        <v>2.5499999999999998</v>
      </c>
      <c r="O14" s="27">
        <f t="shared" si="4"/>
        <v>2.09</v>
      </c>
      <c r="P14" s="19" t="s">
        <v>77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</row>
    <row r="15" spans="1:250" s="20" customFormat="1" ht="15" customHeight="1" x14ac:dyDescent="0.25">
      <c r="A15" s="16"/>
      <c r="B15" s="35">
        <v>14</v>
      </c>
      <c r="C15" s="61">
        <v>8098911274</v>
      </c>
      <c r="D15" s="61" t="s">
        <v>48</v>
      </c>
      <c r="E15" s="24">
        <v>2.2000000000000002</v>
      </c>
      <c r="F15" s="18">
        <v>1.8</v>
      </c>
      <c r="G15" s="18">
        <v>1</v>
      </c>
      <c r="H15" s="18">
        <f t="shared" si="0"/>
        <v>2.8</v>
      </c>
      <c r="I15" s="24">
        <f t="shared" si="1"/>
        <v>5</v>
      </c>
      <c r="J15" s="18">
        <v>1.5</v>
      </c>
      <c r="K15" s="18">
        <v>1.5</v>
      </c>
      <c r="L15" s="24">
        <f t="shared" si="2"/>
        <v>3</v>
      </c>
      <c r="M15" s="24">
        <v>1.7</v>
      </c>
      <c r="N15" s="24">
        <f t="shared" si="3"/>
        <v>4.7</v>
      </c>
      <c r="O15" s="27">
        <f t="shared" si="4"/>
        <v>4.82</v>
      </c>
      <c r="P15" s="19" t="s">
        <v>77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</row>
    <row r="16" spans="1:250" s="20" customFormat="1" ht="15" customHeight="1" x14ac:dyDescent="0.25">
      <c r="A16" s="16"/>
      <c r="B16" s="35">
        <v>15</v>
      </c>
      <c r="C16" s="61">
        <v>55578564</v>
      </c>
      <c r="D16" s="61" t="s">
        <v>61</v>
      </c>
      <c r="E16" s="24">
        <v>3.375</v>
      </c>
      <c r="F16" s="18"/>
      <c r="G16" s="18">
        <v>1</v>
      </c>
      <c r="H16" s="18">
        <f t="shared" si="0"/>
        <v>1</v>
      </c>
      <c r="I16" s="24">
        <f t="shared" si="1"/>
        <v>4.375</v>
      </c>
      <c r="J16" s="18">
        <v>1.5</v>
      </c>
      <c r="K16" s="18">
        <v>1.5</v>
      </c>
      <c r="L16" s="24">
        <f t="shared" si="2"/>
        <v>3</v>
      </c>
      <c r="M16" s="24">
        <v>4.0999999999999996</v>
      </c>
      <c r="N16" s="24">
        <f t="shared" si="3"/>
        <v>7.1</v>
      </c>
      <c r="O16" s="27">
        <f t="shared" si="4"/>
        <v>6.01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</row>
    <row r="17" spans="1:250" s="20" customFormat="1" ht="15" customHeight="1" x14ac:dyDescent="0.25">
      <c r="A17" s="16"/>
      <c r="B17" s="35">
        <v>16</v>
      </c>
      <c r="C17" s="60">
        <v>8404831128</v>
      </c>
      <c r="D17" s="60" t="s">
        <v>31</v>
      </c>
      <c r="E17" s="29">
        <v>3.5249999999999999</v>
      </c>
      <c r="F17" s="18">
        <v>1.9</v>
      </c>
      <c r="G17" s="18">
        <v>1</v>
      </c>
      <c r="H17" s="18">
        <f t="shared" si="0"/>
        <v>2.9</v>
      </c>
      <c r="I17" s="24">
        <f t="shared" si="1"/>
        <v>6.4249999999999998</v>
      </c>
      <c r="J17" s="18">
        <v>1.5</v>
      </c>
      <c r="K17" s="18"/>
      <c r="L17" s="24">
        <f t="shared" si="2"/>
        <v>1.5</v>
      </c>
      <c r="M17" s="24">
        <v>4.25</v>
      </c>
      <c r="N17" s="24">
        <f t="shared" si="3"/>
        <v>5.75</v>
      </c>
      <c r="O17" s="27">
        <f t="shared" si="4"/>
        <v>6.02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</row>
    <row r="18" spans="1:250" s="20" customFormat="1" ht="15" customHeight="1" x14ac:dyDescent="0.25">
      <c r="A18" s="16"/>
      <c r="B18" s="35">
        <v>17</v>
      </c>
      <c r="C18" s="60">
        <v>1299156502</v>
      </c>
      <c r="D18" s="60" t="s">
        <v>32</v>
      </c>
      <c r="E18" s="29">
        <v>5.55</v>
      </c>
      <c r="F18" s="18">
        <v>1.7</v>
      </c>
      <c r="G18" s="18">
        <v>1</v>
      </c>
      <c r="H18" s="18">
        <f t="shared" si="0"/>
        <v>2.7</v>
      </c>
      <c r="I18" s="24">
        <f t="shared" si="1"/>
        <v>8.25</v>
      </c>
      <c r="J18" s="18">
        <v>1.5</v>
      </c>
      <c r="K18" s="18">
        <v>1.5</v>
      </c>
      <c r="L18" s="24">
        <f t="shared" si="2"/>
        <v>3</v>
      </c>
      <c r="M18" s="24">
        <v>5.3</v>
      </c>
      <c r="N18" s="24">
        <f t="shared" si="3"/>
        <v>8.3000000000000007</v>
      </c>
      <c r="O18" s="27">
        <f t="shared" si="4"/>
        <v>8.2800000000000011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</row>
    <row r="19" spans="1:250" s="20" customFormat="1" ht="15" customHeight="1" x14ac:dyDescent="0.25">
      <c r="A19" s="16"/>
      <c r="B19" s="35">
        <v>18</v>
      </c>
      <c r="C19" s="60">
        <v>8412163638</v>
      </c>
      <c r="D19" s="60" t="s">
        <v>33</v>
      </c>
      <c r="E19" s="29">
        <v>3.7</v>
      </c>
      <c r="F19" s="18">
        <v>1.7</v>
      </c>
      <c r="G19" s="18">
        <v>1</v>
      </c>
      <c r="H19" s="18">
        <f t="shared" si="0"/>
        <v>2.7</v>
      </c>
      <c r="I19" s="24">
        <f t="shared" si="1"/>
        <v>6.4</v>
      </c>
      <c r="J19" s="18">
        <v>1.5</v>
      </c>
      <c r="K19" s="18">
        <v>1.5</v>
      </c>
      <c r="L19" s="24">
        <f t="shared" si="2"/>
        <v>3</v>
      </c>
      <c r="M19" s="24">
        <v>3.35</v>
      </c>
      <c r="N19" s="24">
        <f t="shared" si="3"/>
        <v>6.35</v>
      </c>
      <c r="O19" s="27">
        <f t="shared" si="4"/>
        <v>6.37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</row>
    <row r="20" spans="1:250" s="20" customFormat="1" ht="15" customHeight="1" x14ac:dyDescent="0.25">
      <c r="A20" s="16"/>
      <c r="B20" s="35">
        <v>19</v>
      </c>
      <c r="C20" s="60">
        <v>8071844877</v>
      </c>
      <c r="D20" s="60" t="s">
        <v>34</v>
      </c>
      <c r="E20" s="29">
        <v>2.375</v>
      </c>
      <c r="F20" s="18">
        <v>1.5</v>
      </c>
      <c r="G20" s="18">
        <v>1</v>
      </c>
      <c r="H20" s="18">
        <f t="shared" si="0"/>
        <v>2.5</v>
      </c>
      <c r="I20" s="24">
        <f t="shared" si="1"/>
        <v>4.875</v>
      </c>
      <c r="J20" s="18">
        <v>1.5</v>
      </c>
      <c r="K20" s="18">
        <v>1.5</v>
      </c>
      <c r="L20" s="24">
        <f t="shared" si="2"/>
        <v>3</v>
      </c>
      <c r="M20" s="24">
        <v>3.75</v>
      </c>
      <c r="N20" s="24">
        <f t="shared" si="3"/>
        <v>6.75</v>
      </c>
      <c r="O20" s="27">
        <f t="shared" si="4"/>
        <v>6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</row>
    <row r="21" spans="1:250" s="20" customFormat="1" ht="15" customHeight="1" x14ac:dyDescent="0.25">
      <c r="A21" s="16"/>
      <c r="B21" s="35">
        <v>20</v>
      </c>
      <c r="C21" s="60">
        <v>8826396987</v>
      </c>
      <c r="D21" s="60" t="s">
        <v>35</v>
      </c>
      <c r="E21" s="29">
        <v>4.8499999999999996</v>
      </c>
      <c r="F21" s="18">
        <v>1.9</v>
      </c>
      <c r="G21" s="18">
        <v>1</v>
      </c>
      <c r="H21" s="18">
        <f t="shared" si="0"/>
        <v>2.9</v>
      </c>
      <c r="I21" s="24">
        <f t="shared" si="1"/>
        <v>7.75</v>
      </c>
      <c r="J21" s="18">
        <v>1.5</v>
      </c>
      <c r="K21" s="18">
        <v>1.5</v>
      </c>
      <c r="L21" s="24">
        <f t="shared" si="2"/>
        <v>3</v>
      </c>
      <c r="M21" s="24">
        <v>3.25</v>
      </c>
      <c r="N21" s="24">
        <f t="shared" si="3"/>
        <v>6.25</v>
      </c>
      <c r="O21" s="27">
        <f t="shared" si="4"/>
        <v>6.85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</row>
    <row r="22" spans="1:250" s="20" customFormat="1" ht="15" customHeight="1" x14ac:dyDescent="0.25">
      <c r="A22" s="16"/>
      <c r="B22" s="35">
        <v>21</v>
      </c>
      <c r="C22" s="60">
        <v>8405108114</v>
      </c>
      <c r="D22" s="60" t="s">
        <v>74</v>
      </c>
      <c r="E22" s="29"/>
      <c r="F22" s="18"/>
      <c r="G22" s="18"/>
      <c r="H22" s="18">
        <f t="shared" si="0"/>
        <v>0</v>
      </c>
      <c r="I22" s="24">
        <f t="shared" si="1"/>
        <v>0</v>
      </c>
      <c r="J22" s="18"/>
      <c r="K22" s="18"/>
      <c r="L22" s="24">
        <f t="shared" si="2"/>
        <v>0</v>
      </c>
      <c r="M22" s="24"/>
      <c r="N22" s="24">
        <f t="shared" si="3"/>
        <v>0</v>
      </c>
      <c r="O22" s="27">
        <f t="shared" si="4"/>
        <v>0</v>
      </c>
      <c r="P22" s="19" t="s">
        <v>77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</row>
    <row r="23" spans="1:250" s="20" customFormat="1" ht="15" customHeight="1" x14ac:dyDescent="0.25">
      <c r="A23" s="16"/>
      <c r="B23" s="35">
        <v>22</v>
      </c>
      <c r="C23" s="60">
        <v>5646157530</v>
      </c>
      <c r="D23" s="60" t="s">
        <v>75</v>
      </c>
      <c r="E23" s="29"/>
      <c r="F23" s="18"/>
      <c r="G23" s="18"/>
      <c r="H23" s="18">
        <f t="shared" si="0"/>
        <v>0</v>
      </c>
      <c r="I23" s="24">
        <f t="shared" si="1"/>
        <v>0</v>
      </c>
      <c r="J23" s="18"/>
      <c r="K23" s="18"/>
      <c r="L23" s="24">
        <f t="shared" si="2"/>
        <v>0</v>
      </c>
      <c r="M23" s="24"/>
      <c r="N23" s="24">
        <f t="shared" si="3"/>
        <v>0</v>
      </c>
      <c r="O23" s="27">
        <f t="shared" si="4"/>
        <v>0</v>
      </c>
      <c r="P23" s="19" t="s">
        <v>77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</row>
    <row r="24" spans="1:250" s="20" customFormat="1" ht="15" customHeight="1" x14ac:dyDescent="0.25">
      <c r="A24" s="16"/>
      <c r="B24" s="35">
        <v>23</v>
      </c>
      <c r="C24" s="60">
        <v>8473178099</v>
      </c>
      <c r="D24" s="60" t="s">
        <v>36</v>
      </c>
      <c r="E24" s="29">
        <v>3.4750000000000001</v>
      </c>
      <c r="F24" s="18">
        <v>1.7</v>
      </c>
      <c r="G24" s="18">
        <v>1</v>
      </c>
      <c r="H24" s="18">
        <f t="shared" si="0"/>
        <v>2.7</v>
      </c>
      <c r="I24" s="24">
        <f t="shared" si="1"/>
        <v>6.1750000000000007</v>
      </c>
      <c r="J24" s="18">
        <v>1.5</v>
      </c>
      <c r="K24" s="18">
        <v>1.5</v>
      </c>
      <c r="L24" s="24">
        <f t="shared" si="2"/>
        <v>3</v>
      </c>
      <c r="M24" s="24">
        <v>4.95</v>
      </c>
      <c r="N24" s="24">
        <f t="shared" si="3"/>
        <v>7.95</v>
      </c>
      <c r="O24" s="27">
        <f t="shared" si="4"/>
        <v>7.24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</row>
    <row r="25" spans="1:250" s="20" customFormat="1" ht="15" customHeight="1" x14ac:dyDescent="0.25">
      <c r="A25" s="16"/>
      <c r="B25" s="35">
        <v>24</v>
      </c>
      <c r="C25" s="60">
        <v>8407138868</v>
      </c>
      <c r="D25" s="60" t="s">
        <v>37</v>
      </c>
      <c r="E25" s="29">
        <v>1.4750000000000001</v>
      </c>
      <c r="F25" s="18">
        <v>1.5</v>
      </c>
      <c r="G25" s="18">
        <v>0.9</v>
      </c>
      <c r="H25" s="18">
        <f t="shared" si="0"/>
        <v>2.4</v>
      </c>
      <c r="I25" s="24">
        <f t="shared" si="1"/>
        <v>3.875</v>
      </c>
      <c r="J25" s="18"/>
      <c r="K25" s="18"/>
      <c r="L25" s="24">
        <f t="shared" si="2"/>
        <v>0</v>
      </c>
      <c r="M25" s="24">
        <v>1.65</v>
      </c>
      <c r="N25" s="24">
        <f t="shared" si="3"/>
        <v>1.65</v>
      </c>
      <c r="O25" s="27">
        <f t="shared" si="4"/>
        <v>2.54</v>
      </c>
      <c r="P25" s="19" t="s">
        <v>77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</row>
    <row r="26" spans="1:250" s="20" customFormat="1" ht="15" customHeight="1" x14ac:dyDescent="0.25">
      <c r="A26" s="16"/>
      <c r="B26" s="35">
        <v>25</v>
      </c>
      <c r="C26" s="60">
        <v>8406121501</v>
      </c>
      <c r="D26" s="60" t="s">
        <v>38</v>
      </c>
      <c r="E26" s="29">
        <v>3.5750000000000002</v>
      </c>
      <c r="F26" s="18">
        <v>1.7</v>
      </c>
      <c r="G26" s="18">
        <v>1</v>
      </c>
      <c r="H26" s="18">
        <f t="shared" si="0"/>
        <v>2.7</v>
      </c>
      <c r="I26" s="24">
        <f t="shared" si="1"/>
        <v>6.2750000000000004</v>
      </c>
      <c r="J26" s="18">
        <v>1.5</v>
      </c>
      <c r="K26" s="18">
        <v>1.5</v>
      </c>
      <c r="L26" s="24">
        <f t="shared" si="2"/>
        <v>3</v>
      </c>
      <c r="M26" s="24">
        <v>4.5999999999999996</v>
      </c>
      <c r="N26" s="24">
        <f t="shared" si="3"/>
        <v>7.6</v>
      </c>
      <c r="O26" s="27">
        <f t="shared" si="4"/>
        <v>7.07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</row>
    <row r="27" spans="1:250" s="20" customFormat="1" ht="15" customHeight="1" x14ac:dyDescent="0.25">
      <c r="A27" s="16"/>
      <c r="B27" s="35">
        <v>26</v>
      </c>
      <c r="C27" s="60">
        <v>8075809802</v>
      </c>
      <c r="D27" s="60" t="s">
        <v>39</v>
      </c>
      <c r="E27" s="29">
        <v>3.125</v>
      </c>
      <c r="F27" s="18"/>
      <c r="G27" s="18"/>
      <c r="H27" s="18">
        <f t="shared" si="0"/>
        <v>0</v>
      </c>
      <c r="I27" s="24">
        <f t="shared" si="1"/>
        <v>3.125</v>
      </c>
      <c r="J27" s="18">
        <v>1.5</v>
      </c>
      <c r="K27" s="18">
        <v>1.5</v>
      </c>
      <c r="L27" s="24">
        <f t="shared" si="2"/>
        <v>3</v>
      </c>
      <c r="M27" s="24">
        <v>4.95</v>
      </c>
      <c r="N27" s="24">
        <f t="shared" si="3"/>
        <v>7.95</v>
      </c>
      <c r="O27" s="27">
        <f t="shared" si="4"/>
        <v>6.02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</row>
    <row r="28" spans="1:250" s="20" customFormat="1" ht="15" customHeight="1" x14ac:dyDescent="0.25">
      <c r="A28" s="16"/>
      <c r="B28" s="35">
        <v>27</v>
      </c>
      <c r="C28" s="61">
        <v>8406128214</v>
      </c>
      <c r="D28" s="61" t="s">
        <v>52</v>
      </c>
      <c r="E28" s="24">
        <v>4.9000000000000004</v>
      </c>
      <c r="F28" s="18">
        <v>1.7</v>
      </c>
      <c r="G28" s="18">
        <v>0.9</v>
      </c>
      <c r="H28" s="18">
        <f t="shared" si="0"/>
        <v>2.6</v>
      </c>
      <c r="I28" s="24">
        <f t="shared" si="1"/>
        <v>7.5</v>
      </c>
      <c r="J28" s="18"/>
      <c r="K28" s="18">
        <v>1.5</v>
      </c>
      <c r="L28" s="24">
        <f t="shared" si="2"/>
        <v>1.5</v>
      </c>
      <c r="M28" s="24">
        <v>3.5</v>
      </c>
      <c r="N28" s="24">
        <f t="shared" si="3"/>
        <v>5</v>
      </c>
      <c r="O28" s="27">
        <f t="shared" si="4"/>
        <v>6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</row>
    <row r="29" spans="1:250" s="20" customFormat="1" ht="15" customHeight="1" x14ac:dyDescent="0.25">
      <c r="A29" s="16"/>
      <c r="B29" s="35">
        <v>28</v>
      </c>
      <c r="C29" s="60">
        <v>9902007550</v>
      </c>
      <c r="D29" s="60" t="s">
        <v>40</v>
      </c>
      <c r="E29" s="29">
        <f>6.075+0.125</f>
        <v>6.2</v>
      </c>
      <c r="F29" s="18">
        <v>1.7</v>
      </c>
      <c r="G29" s="18">
        <v>1</v>
      </c>
      <c r="H29" s="18">
        <f t="shared" si="0"/>
        <v>2.7</v>
      </c>
      <c r="I29" s="24">
        <f t="shared" si="1"/>
        <v>8.9</v>
      </c>
      <c r="J29" s="18">
        <v>1.5</v>
      </c>
      <c r="K29" s="18">
        <v>1.5</v>
      </c>
      <c r="L29" s="24">
        <f t="shared" si="2"/>
        <v>3</v>
      </c>
      <c r="M29" s="24">
        <v>4.95</v>
      </c>
      <c r="N29" s="24">
        <f t="shared" si="3"/>
        <v>7.95</v>
      </c>
      <c r="O29" s="27">
        <f t="shared" si="4"/>
        <v>8.33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</row>
    <row r="30" spans="1:250" s="20" customFormat="1" ht="15" customHeight="1" x14ac:dyDescent="0.25">
      <c r="A30" s="16"/>
      <c r="B30" s="35">
        <v>29</v>
      </c>
      <c r="C30" s="60">
        <v>8208965239</v>
      </c>
      <c r="D30" s="60" t="s">
        <v>41</v>
      </c>
      <c r="E30" s="29">
        <v>4.6500000000000004</v>
      </c>
      <c r="F30" s="18">
        <v>1.9</v>
      </c>
      <c r="G30" s="18">
        <v>1</v>
      </c>
      <c r="H30" s="18">
        <f t="shared" si="0"/>
        <v>2.9</v>
      </c>
      <c r="I30" s="24">
        <f t="shared" si="1"/>
        <v>7.5500000000000007</v>
      </c>
      <c r="J30" s="18">
        <v>1.5</v>
      </c>
      <c r="K30" s="18">
        <v>1.5</v>
      </c>
      <c r="L30" s="24">
        <f t="shared" si="2"/>
        <v>3</v>
      </c>
      <c r="M30" s="24">
        <v>3.9</v>
      </c>
      <c r="N30" s="24">
        <f t="shared" si="3"/>
        <v>6.9</v>
      </c>
      <c r="O30" s="27">
        <f t="shared" si="4"/>
        <v>7.16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</row>
    <row r="31" spans="1:250" s="20" customFormat="1" ht="15" customHeight="1" x14ac:dyDescent="0.25">
      <c r="A31" s="16"/>
      <c r="B31" s="35">
        <v>30</v>
      </c>
      <c r="C31" s="57">
        <v>1299135663</v>
      </c>
      <c r="D31" s="57" t="s">
        <v>64</v>
      </c>
      <c r="E31" s="47">
        <v>2.0750000000000002</v>
      </c>
      <c r="F31" s="58">
        <v>1.7</v>
      </c>
      <c r="G31" s="58">
        <v>0.5</v>
      </c>
      <c r="H31" s="18">
        <f t="shared" si="0"/>
        <v>2.2000000000000002</v>
      </c>
      <c r="I31" s="24">
        <f t="shared" si="1"/>
        <v>4.2750000000000004</v>
      </c>
      <c r="J31" s="18">
        <v>1.5</v>
      </c>
      <c r="K31" s="18">
        <v>1.5</v>
      </c>
      <c r="L31" s="24">
        <f t="shared" si="2"/>
        <v>3</v>
      </c>
      <c r="M31" s="24">
        <v>4.1500000000000004</v>
      </c>
      <c r="N31" s="24">
        <f t="shared" si="3"/>
        <v>7.15</v>
      </c>
      <c r="O31" s="27">
        <f t="shared" si="4"/>
        <v>6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</row>
    <row r="32" spans="1:250" s="20" customFormat="1" ht="15" customHeight="1" x14ac:dyDescent="0.25">
      <c r="A32" s="16"/>
      <c r="B32" s="35">
        <v>31</v>
      </c>
      <c r="C32" s="60">
        <v>8073857484</v>
      </c>
      <c r="D32" s="60" t="s">
        <v>42</v>
      </c>
      <c r="E32" s="29">
        <v>2.1</v>
      </c>
      <c r="F32" s="18">
        <v>1.5</v>
      </c>
      <c r="G32" s="18">
        <v>0.9</v>
      </c>
      <c r="H32" s="18">
        <f t="shared" si="0"/>
        <v>2.4</v>
      </c>
      <c r="I32" s="24">
        <f t="shared" si="1"/>
        <v>4.5</v>
      </c>
      <c r="J32" s="18">
        <v>1.5</v>
      </c>
      <c r="K32" s="18">
        <v>1.5</v>
      </c>
      <c r="L32" s="24">
        <f t="shared" si="2"/>
        <v>3</v>
      </c>
      <c r="M32" s="24">
        <v>4.0999999999999996</v>
      </c>
      <c r="N32" s="24">
        <f t="shared" si="3"/>
        <v>7.1</v>
      </c>
      <c r="O32" s="27">
        <f t="shared" si="4"/>
        <v>6.06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</row>
    <row r="33" spans="1:250" s="20" customFormat="1" ht="15" customHeight="1" x14ac:dyDescent="0.25">
      <c r="A33" s="16"/>
      <c r="B33" s="35">
        <v>32</v>
      </c>
      <c r="C33" s="60">
        <v>897924636</v>
      </c>
      <c r="D33" s="60" t="s">
        <v>43</v>
      </c>
      <c r="E33" s="29">
        <v>4.45</v>
      </c>
      <c r="F33" s="18">
        <v>1.8</v>
      </c>
      <c r="G33" s="18">
        <v>1</v>
      </c>
      <c r="H33" s="18">
        <f t="shared" si="0"/>
        <v>2.8</v>
      </c>
      <c r="I33" s="24">
        <f t="shared" si="1"/>
        <v>7.25</v>
      </c>
      <c r="J33" s="18">
        <v>1.5</v>
      </c>
      <c r="K33" s="18">
        <v>1.5</v>
      </c>
      <c r="L33" s="24">
        <f t="shared" si="2"/>
        <v>3</v>
      </c>
      <c r="M33" s="24">
        <v>2.8</v>
      </c>
      <c r="N33" s="24">
        <f t="shared" si="3"/>
        <v>5.8</v>
      </c>
      <c r="O33" s="27">
        <f t="shared" si="4"/>
        <v>6.3800000000000008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</row>
    <row r="34" spans="1:250" s="20" customFormat="1" ht="15" customHeight="1" x14ac:dyDescent="0.25">
      <c r="A34" s="16"/>
      <c r="B34" s="35">
        <v>38</v>
      </c>
      <c r="C34" s="17">
        <v>6691462829</v>
      </c>
      <c r="D34" s="17" t="s">
        <v>53</v>
      </c>
      <c r="E34" s="24">
        <v>2.5499999999999998</v>
      </c>
      <c r="F34" s="18">
        <v>1.9</v>
      </c>
      <c r="G34" s="18">
        <v>1</v>
      </c>
      <c r="H34" s="18">
        <f>F34+G34</f>
        <v>2.9</v>
      </c>
      <c r="I34" s="24">
        <f>E34+H34</f>
        <v>5.4499999999999993</v>
      </c>
      <c r="J34" s="18">
        <v>1.5</v>
      </c>
      <c r="K34" s="18">
        <v>1.5</v>
      </c>
      <c r="L34" s="24">
        <f>J34+K34</f>
        <v>3</v>
      </c>
      <c r="M34" s="24">
        <v>3.4</v>
      </c>
      <c r="N34" s="24">
        <f>L34+M34</f>
        <v>6.4</v>
      </c>
      <c r="O34" s="27">
        <f>0.4*I34+0.6*N34</f>
        <v>6.02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</row>
    <row r="35" spans="1:250" s="20" customFormat="1" ht="15" customHeight="1" x14ac:dyDescent="0.25">
      <c r="A35" s="16"/>
      <c r="B35" s="35">
        <v>33</v>
      </c>
      <c r="C35" s="60">
        <v>8403989218</v>
      </c>
      <c r="D35" s="60" t="s">
        <v>44</v>
      </c>
      <c r="E35" s="29">
        <v>2.125</v>
      </c>
      <c r="F35" s="18">
        <v>1.9</v>
      </c>
      <c r="G35" s="18">
        <v>1</v>
      </c>
      <c r="H35" s="18">
        <f t="shared" si="0"/>
        <v>2.9</v>
      </c>
      <c r="I35" s="24">
        <f t="shared" si="1"/>
        <v>5.0250000000000004</v>
      </c>
      <c r="J35" s="18">
        <v>1.25</v>
      </c>
      <c r="K35" s="18">
        <v>1.5</v>
      </c>
      <c r="L35" s="24">
        <f t="shared" si="2"/>
        <v>2.75</v>
      </c>
      <c r="M35" s="24">
        <v>3.95</v>
      </c>
      <c r="N35" s="24">
        <f t="shared" si="3"/>
        <v>6.7</v>
      </c>
      <c r="O35" s="27">
        <f t="shared" si="4"/>
        <v>6.0299999999999994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</row>
    <row r="36" spans="1:250" s="22" customFormat="1" ht="15" customHeight="1" x14ac:dyDescent="0.25">
      <c r="A36" s="10"/>
      <c r="B36" s="36">
        <v>34</v>
      </c>
      <c r="C36" s="11">
        <v>8060815715</v>
      </c>
      <c r="D36" s="11" t="s">
        <v>45</v>
      </c>
      <c r="E36" s="29">
        <v>3.2749999999999999</v>
      </c>
      <c r="F36" s="12">
        <v>1.9</v>
      </c>
      <c r="G36" s="12">
        <v>1</v>
      </c>
      <c r="H36" s="12">
        <f t="shared" si="0"/>
        <v>2.9</v>
      </c>
      <c r="I36" s="24">
        <f t="shared" si="1"/>
        <v>6.1749999999999998</v>
      </c>
      <c r="J36" s="12">
        <v>1.5</v>
      </c>
      <c r="K36" s="12">
        <v>1.5</v>
      </c>
      <c r="L36" s="24">
        <f t="shared" si="2"/>
        <v>3</v>
      </c>
      <c r="M36" s="24">
        <v>3.05</v>
      </c>
      <c r="N36" s="24">
        <f t="shared" si="3"/>
        <v>6.05</v>
      </c>
      <c r="O36" s="27">
        <f t="shared" si="4"/>
        <v>6.1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</row>
    <row r="37" spans="1:250" s="41" customFormat="1" ht="15" customHeight="1" x14ac:dyDescent="0.25">
      <c r="A37" s="37"/>
      <c r="B37" s="36">
        <v>35</v>
      </c>
      <c r="C37" s="38">
        <v>8071784386</v>
      </c>
      <c r="D37" s="38" t="s">
        <v>46</v>
      </c>
      <c r="E37" s="29">
        <v>1.125</v>
      </c>
      <c r="F37" s="12"/>
      <c r="G37" s="12"/>
      <c r="H37" s="12">
        <f t="shared" si="0"/>
        <v>0</v>
      </c>
      <c r="I37" s="24">
        <f t="shared" si="1"/>
        <v>1.125</v>
      </c>
      <c r="J37" s="39"/>
      <c r="K37" s="39"/>
      <c r="L37" s="24">
        <f t="shared" si="2"/>
        <v>0</v>
      </c>
      <c r="M37" s="54"/>
      <c r="N37" s="24">
        <f t="shared" si="3"/>
        <v>0</v>
      </c>
      <c r="O37" s="27">
        <f t="shared" si="4"/>
        <v>0.45</v>
      </c>
      <c r="P37" s="21" t="s">
        <v>77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</row>
    <row r="38" spans="1:250" s="22" customFormat="1" ht="15" customHeight="1" x14ac:dyDescent="0.25">
      <c r="A38" s="10"/>
      <c r="B38" s="36">
        <v>36</v>
      </c>
      <c r="C38" s="11">
        <v>1578139399</v>
      </c>
      <c r="D38" s="11" t="s">
        <v>62</v>
      </c>
      <c r="E38" s="47">
        <v>1.45</v>
      </c>
      <c r="F38" s="48"/>
      <c r="G38" s="48"/>
      <c r="H38" s="12">
        <f t="shared" si="0"/>
        <v>0</v>
      </c>
      <c r="I38" s="24">
        <f t="shared" si="1"/>
        <v>1.45</v>
      </c>
      <c r="J38" s="12"/>
      <c r="K38" s="12">
        <v>1.5</v>
      </c>
      <c r="L38" s="24">
        <f t="shared" si="2"/>
        <v>1.5</v>
      </c>
      <c r="M38" s="24">
        <v>4.9000000000000004</v>
      </c>
      <c r="N38" s="24">
        <f t="shared" si="3"/>
        <v>6.4</v>
      </c>
      <c r="O38" s="27">
        <f t="shared" si="4"/>
        <v>4.42</v>
      </c>
      <c r="P38" s="21" t="s">
        <v>77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</row>
    <row r="39" spans="1:250" s="22" customFormat="1" ht="15" customHeight="1" x14ac:dyDescent="0.25">
      <c r="A39" s="10"/>
      <c r="B39" s="36">
        <v>37</v>
      </c>
      <c r="C39" s="49">
        <v>1299133818</v>
      </c>
      <c r="D39" s="49" t="s">
        <v>63</v>
      </c>
      <c r="E39" s="47">
        <v>3.65</v>
      </c>
      <c r="F39" s="48"/>
      <c r="G39" s="48"/>
      <c r="H39" s="12">
        <f t="shared" si="0"/>
        <v>0</v>
      </c>
      <c r="I39" s="24">
        <f t="shared" si="1"/>
        <v>3.65</v>
      </c>
      <c r="J39" s="12">
        <v>1.5</v>
      </c>
      <c r="K39" s="12">
        <v>1.5</v>
      </c>
      <c r="L39" s="24">
        <f t="shared" si="2"/>
        <v>3</v>
      </c>
      <c r="M39" s="24">
        <v>5.2</v>
      </c>
      <c r="N39" s="24">
        <f t="shared" si="3"/>
        <v>8.1999999999999993</v>
      </c>
      <c r="O39" s="27">
        <f t="shared" si="4"/>
        <v>6.379999999999999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</row>
    <row r="40" spans="1:250" s="22" customFormat="1" ht="15" customHeight="1" x14ac:dyDescent="0.25">
      <c r="A40" s="10"/>
      <c r="B40" s="36">
        <v>39</v>
      </c>
      <c r="C40" s="11">
        <v>8987952434</v>
      </c>
      <c r="D40" s="11" t="s">
        <v>49</v>
      </c>
      <c r="E40" s="24">
        <v>3.9249999999999998</v>
      </c>
      <c r="F40" s="12">
        <v>1.7</v>
      </c>
      <c r="G40" s="12">
        <v>1</v>
      </c>
      <c r="H40" s="12">
        <f t="shared" si="0"/>
        <v>2.7</v>
      </c>
      <c r="I40" s="24">
        <f t="shared" si="1"/>
        <v>6.625</v>
      </c>
      <c r="J40" s="12">
        <v>1.5</v>
      </c>
      <c r="K40" s="12">
        <v>1.5</v>
      </c>
      <c r="L40" s="24">
        <f t="shared" si="2"/>
        <v>3</v>
      </c>
      <c r="M40" s="24">
        <v>2.65</v>
      </c>
      <c r="N40" s="24">
        <f t="shared" si="3"/>
        <v>5.65</v>
      </c>
      <c r="O40" s="27">
        <f t="shared" si="4"/>
        <v>6.0400000000000009</v>
      </c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</row>
    <row r="41" spans="1:250" ht="15" customHeight="1" x14ac:dyDescent="0.2">
      <c r="D41" s="1" t="s">
        <v>2</v>
      </c>
      <c r="E41" s="53">
        <f>AVERAGE(E2:E40)</f>
        <v>3.5067567567567575</v>
      </c>
      <c r="I41" s="53">
        <f>AVERAGE(I2:I40)</f>
        <v>5.5064102564102582</v>
      </c>
    </row>
    <row r="42" spans="1:250" ht="15" customHeight="1" x14ac:dyDescent="0.2">
      <c r="C42" s="1" t="s">
        <v>9</v>
      </c>
      <c r="D42" s="1" t="s">
        <v>10</v>
      </c>
    </row>
    <row r="43" spans="1:250" ht="15" customHeight="1" x14ac:dyDescent="0.2">
      <c r="D43" s="1" t="s">
        <v>11</v>
      </c>
    </row>
  </sheetData>
  <autoFilter ref="A1:O40">
    <sortState ref="A2:R28">
      <sortCondition ref="D2:D28"/>
    </sortState>
  </autoFilter>
  <conditionalFormatting sqref="O2:O40">
    <cfRule type="cellIs" dxfId="1" priority="11" stopIfTrue="1" operator="greaterThanOrEqual">
      <formula>6</formula>
    </cfRule>
    <cfRule type="cellIs" dxfId="0" priority="1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4_sem</vt:lpstr>
      <vt:lpstr>5_sem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2016-06-20T00:25:19Z</dcterms:modified>
</cp:coreProperties>
</file>