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 activeTab="1"/>
  </bookViews>
  <sheets>
    <sheet name="6_sem" sheetId="33" r:id="rId1"/>
    <sheet name="7_sem" sheetId="17" r:id="rId2"/>
    <sheet name="Plan1" sheetId="35" r:id="rId3"/>
  </sheets>
  <definedNames>
    <definedName name="_xlnm._FilterDatabase" localSheetId="0" hidden="1">'6_sem'!$A$1:$T$24</definedName>
    <definedName name="_xlnm._FilterDatabase" localSheetId="1" hidden="1">'7_sem'!$A$1:$V$47</definedName>
  </definedNames>
  <calcPr calcId="152511"/>
</workbook>
</file>

<file path=xl/calcChain.xml><?xml version="1.0" encoding="utf-8"?>
<calcChain xmlns="http://schemas.openxmlformats.org/spreadsheetml/2006/main">
  <c r="L21" i="17" l="1"/>
  <c r="K4" i="33" l="1"/>
  <c r="L4" i="33" s="1"/>
  <c r="K5" i="33"/>
  <c r="L5" i="33" s="1"/>
  <c r="L31" i="17"/>
  <c r="K3" i="17"/>
  <c r="L3" i="17" s="1"/>
  <c r="K4" i="17"/>
  <c r="L4" i="17" s="1"/>
  <c r="K5" i="17"/>
  <c r="L5" i="17" s="1"/>
  <c r="K6" i="17"/>
  <c r="L6" i="17" s="1"/>
  <c r="K7" i="17"/>
  <c r="L7" i="17" s="1"/>
  <c r="K8" i="17"/>
  <c r="K9" i="17"/>
  <c r="L9" i="17" s="1"/>
  <c r="K10" i="17"/>
  <c r="L10" i="17" s="1"/>
  <c r="K11" i="17"/>
  <c r="L11" i="17" s="1"/>
  <c r="K12" i="17"/>
  <c r="L12" i="17" s="1"/>
  <c r="K13" i="17"/>
  <c r="L13" i="17" s="1"/>
  <c r="K14" i="17"/>
  <c r="L14" i="17" s="1"/>
  <c r="K15" i="17"/>
  <c r="L15" i="17" s="1"/>
  <c r="K16" i="17"/>
  <c r="L16" i="17" s="1"/>
  <c r="K17" i="17"/>
  <c r="L17" i="17" s="1"/>
  <c r="K18" i="17"/>
  <c r="L18" i="17" s="1"/>
  <c r="K19" i="17"/>
  <c r="L19" i="17" s="1"/>
  <c r="K20" i="17"/>
  <c r="L20" i="17" s="1"/>
  <c r="K21" i="17"/>
  <c r="K22" i="17"/>
  <c r="L22" i="17" s="1"/>
  <c r="K23" i="17"/>
  <c r="L23" i="17" s="1"/>
  <c r="K24" i="17"/>
  <c r="L24" i="17" s="1"/>
  <c r="K25" i="17"/>
  <c r="L25" i="17" s="1"/>
  <c r="K26" i="17"/>
  <c r="L26" i="17" s="1"/>
  <c r="K27" i="17"/>
  <c r="L27" i="17" s="1"/>
  <c r="K28" i="17"/>
  <c r="L28" i="17" s="1"/>
  <c r="K29" i="17"/>
  <c r="L29" i="17" s="1"/>
  <c r="K30" i="17"/>
  <c r="L30" i="17" s="1"/>
  <c r="K31" i="17"/>
  <c r="K32" i="17"/>
  <c r="L32" i="17" s="1"/>
  <c r="K2" i="17"/>
  <c r="L2" i="17" s="1"/>
  <c r="L8" i="17"/>
  <c r="K3" i="33" l="1"/>
  <c r="L3" i="33" s="1"/>
  <c r="K2" i="33"/>
  <c r="L2" i="33" s="1"/>
  <c r="L23" i="33" l="1"/>
  <c r="L24" i="33"/>
  <c r="R47" i="17" l="1"/>
  <c r="S47" i="17" s="1"/>
  <c r="T47" i="17" s="1"/>
  <c r="R42" i="17"/>
  <c r="S42" i="17" s="1"/>
  <c r="T42" i="17" s="1"/>
  <c r="R43" i="17"/>
  <c r="S43" i="17" s="1"/>
  <c r="T43" i="17" s="1"/>
  <c r="R44" i="17"/>
  <c r="S44" i="17" s="1"/>
  <c r="T44" i="17" s="1"/>
  <c r="R45" i="17"/>
  <c r="S45" i="17" s="1"/>
  <c r="T45" i="17" s="1"/>
  <c r="R46" i="17"/>
  <c r="S46" i="17" s="1"/>
  <c r="T46" i="17" s="1"/>
  <c r="R37" i="17"/>
  <c r="S37" i="17" s="1"/>
  <c r="T37" i="17" s="1"/>
  <c r="R38" i="17"/>
  <c r="S38" i="17" s="1"/>
  <c r="T38" i="17" s="1"/>
  <c r="R39" i="17"/>
  <c r="S39" i="17" s="1"/>
  <c r="T39" i="17" s="1"/>
  <c r="R40" i="17"/>
  <c r="S40" i="17" s="1"/>
  <c r="T40" i="17" s="1"/>
  <c r="R41" i="17"/>
  <c r="S41" i="17" s="1"/>
  <c r="T41" i="17" s="1"/>
  <c r="R20" i="17"/>
  <c r="S20" i="17" s="1"/>
  <c r="T20" i="17" s="1"/>
  <c r="R21" i="17"/>
  <c r="S21" i="17" s="1"/>
  <c r="T21" i="17" s="1"/>
  <c r="R22" i="17"/>
  <c r="S22" i="17" s="1"/>
  <c r="T22" i="17" s="1"/>
  <c r="R23" i="17"/>
  <c r="S23" i="17" s="1"/>
  <c r="T23" i="17" s="1"/>
  <c r="R24" i="17"/>
  <c r="S24" i="17" s="1"/>
  <c r="T24" i="17" s="1"/>
  <c r="R25" i="17"/>
  <c r="S25" i="17" s="1"/>
  <c r="T25" i="17" s="1"/>
  <c r="R26" i="17"/>
  <c r="S26" i="17" s="1"/>
  <c r="T26" i="17" s="1"/>
  <c r="R27" i="17"/>
  <c r="S27" i="17" s="1"/>
  <c r="T27" i="17" s="1"/>
  <c r="R28" i="17"/>
  <c r="S28" i="17" s="1"/>
  <c r="T28" i="17" s="1"/>
  <c r="R29" i="17"/>
  <c r="S29" i="17" s="1"/>
  <c r="T29" i="17" s="1"/>
  <c r="R30" i="17"/>
  <c r="S30" i="17" s="1"/>
  <c r="T30" i="17" s="1"/>
  <c r="R31" i="17"/>
  <c r="S31" i="17" s="1"/>
  <c r="T31" i="17" s="1"/>
  <c r="R32" i="17"/>
  <c r="S32" i="17" s="1"/>
  <c r="T32" i="17" s="1"/>
  <c r="R33" i="17"/>
  <c r="S33" i="17" s="1"/>
  <c r="T33" i="17" s="1"/>
  <c r="R34" i="17"/>
  <c r="S34" i="17" s="1"/>
  <c r="T34" i="17" s="1"/>
  <c r="R35" i="17"/>
  <c r="S35" i="17" s="1"/>
  <c r="T35" i="17" s="1"/>
  <c r="R36" i="17"/>
  <c r="S36" i="17" s="1"/>
  <c r="T36" i="17" s="1"/>
  <c r="U47" i="17" l="1"/>
  <c r="V47" i="17" s="1"/>
  <c r="U26" i="17"/>
  <c r="V26" i="17" s="1"/>
  <c r="U39" i="17"/>
  <c r="V39" i="17" s="1"/>
  <c r="U32" i="17"/>
  <c r="V32" i="17" s="1"/>
  <c r="U22" i="17"/>
  <c r="V22" i="17" s="1"/>
  <c r="U38" i="17"/>
  <c r="V38" i="17" s="1"/>
  <c r="U46" i="17"/>
  <c r="V46" i="17" s="1"/>
  <c r="U44" i="17"/>
  <c r="V44" i="17" s="1"/>
  <c r="U42" i="17"/>
  <c r="V42" i="17" s="1"/>
  <c r="U37" i="17"/>
  <c r="V37" i="17" s="1"/>
  <c r="U36" i="17"/>
  <c r="V36" i="17" s="1"/>
  <c r="U28" i="17"/>
  <c r="V28" i="17" s="1"/>
  <c r="U45" i="17"/>
  <c r="V45" i="17" s="1"/>
  <c r="U43" i="17"/>
  <c r="V43" i="17" s="1"/>
  <c r="U41" i="17"/>
  <c r="V41" i="17" s="1"/>
  <c r="U40" i="17"/>
  <c r="V40" i="17" s="1"/>
  <c r="U34" i="17"/>
  <c r="V34" i="17" s="1"/>
  <c r="U30" i="17"/>
  <c r="V30" i="17" s="1"/>
  <c r="U24" i="17"/>
  <c r="V24" i="17" s="1"/>
  <c r="U20" i="17"/>
  <c r="V20" i="17" s="1"/>
  <c r="U35" i="17"/>
  <c r="V35" i="17" s="1"/>
  <c r="U31" i="17"/>
  <c r="V31" i="17" s="1"/>
  <c r="U27" i="17"/>
  <c r="V27" i="17" s="1"/>
  <c r="U23" i="17"/>
  <c r="V23" i="17" s="1"/>
  <c r="U33" i="17"/>
  <c r="V33" i="17" s="1"/>
  <c r="U29" i="17"/>
  <c r="V29" i="17" s="1"/>
  <c r="U25" i="17"/>
  <c r="V25" i="17" s="1"/>
  <c r="U21" i="17"/>
  <c r="V21" i="17" s="1"/>
  <c r="R2" i="17"/>
  <c r="S2" i="17" s="1"/>
  <c r="T2" i="17" s="1"/>
  <c r="U2" i="17" s="1"/>
  <c r="R3" i="17"/>
  <c r="S3" i="17" s="1"/>
  <c r="T3" i="17" s="1"/>
  <c r="R4" i="17"/>
  <c r="S4" i="17" s="1"/>
  <c r="T4" i="17" s="1"/>
  <c r="R5" i="17"/>
  <c r="S5" i="17" s="1"/>
  <c r="T5" i="17" s="1"/>
  <c r="R6" i="17"/>
  <c r="S6" i="17" s="1"/>
  <c r="T6" i="17" s="1"/>
  <c r="R7" i="17"/>
  <c r="S7" i="17" s="1"/>
  <c r="T7" i="17" s="1"/>
  <c r="R8" i="17"/>
  <c r="S8" i="17" s="1"/>
  <c r="T8" i="17" s="1"/>
  <c r="R9" i="17"/>
  <c r="S9" i="17" s="1"/>
  <c r="T9" i="17" s="1"/>
  <c r="R10" i="17"/>
  <c r="S10" i="17" s="1"/>
  <c r="T10" i="17" s="1"/>
  <c r="R11" i="17"/>
  <c r="S11" i="17" s="1"/>
  <c r="T11" i="17" s="1"/>
  <c r="R12" i="17"/>
  <c r="S12" i="17" s="1"/>
  <c r="T12" i="17" s="1"/>
  <c r="R13" i="17"/>
  <c r="S13" i="17" s="1"/>
  <c r="T13" i="17" s="1"/>
  <c r="R14" i="17"/>
  <c r="S14" i="17" s="1"/>
  <c r="T14" i="17" s="1"/>
  <c r="R15" i="17"/>
  <c r="S15" i="17" s="1"/>
  <c r="T15" i="17" s="1"/>
  <c r="R16" i="17"/>
  <c r="S16" i="17" s="1"/>
  <c r="T16" i="17" s="1"/>
  <c r="R17" i="17"/>
  <c r="S17" i="17" s="1"/>
  <c r="T17" i="17" s="1"/>
  <c r="R18" i="17"/>
  <c r="S18" i="17" s="1"/>
  <c r="T18" i="17" s="1"/>
  <c r="R19" i="17"/>
  <c r="S19" i="17" s="1"/>
  <c r="T19" i="17" s="1"/>
  <c r="P22" i="33"/>
  <c r="Q22" i="33" s="1"/>
  <c r="R22" i="33" s="1"/>
  <c r="P23" i="33"/>
  <c r="Q23" i="33" s="1"/>
  <c r="R23" i="33" s="1"/>
  <c r="P24" i="33"/>
  <c r="Q24" i="33" s="1"/>
  <c r="R24" i="33" s="1"/>
  <c r="P18" i="33"/>
  <c r="Q18" i="33" s="1"/>
  <c r="R18" i="33" s="1"/>
  <c r="P19" i="33"/>
  <c r="Q19" i="33" s="1"/>
  <c r="R19" i="33" s="1"/>
  <c r="P20" i="33"/>
  <c r="Q20" i="33" s="1"/>
  <c r="R20" i="33" s="1"/>
  <c r="P21" i="33"/>
  <c r="Q21" i="33" s="1"/>
  <c r="R21" i="33" s="1"/>
  <c r="U16" i="17" l="1"/>
  <c r="V16" i="17" s="1"/>
  <c r="U8" i="17"/>
  <c r="V8" i="17" s="1"/>
  <c r="U10" i="17"/>
  <c r="V10" i="17" s="1"/>
  <c r="U3" i="17"/>
  <c r="V3" i="17" s="1"/>
  <c r="U12" i="17"/>
  <c r="V12" i="17" s="1"/>
  <c r="U6" i="17"/>
  <c r="V6" i="17" s="1"/>
  <c r="U14" i="17"/>
  <c r="V14" i="17" s="1"/>
  <c r="U13" i="17"/>
  <c r="V13" i="17" s="1"/>
  <c r="U7" i="17"/>
  <c r="V7" i="17" s="1"/>
  <c r="U19" i="17"/>
  <c r="V19" i="17" s="1"/>
  <c r="U9" i="17"/>
  <c r="V9" i="17" s="1"/>
  <c r="U18" i="17"/>
  <c r="V18" i="17" s="1"/>
  <c r="U15" i="17"/>
  <c r="V15" i="17" s="1"/>
  <c r="U5" i="17"/>
  <c r="V5" i="17" s="1"/>
  <c r="V2" i="17"/>
  <c r="U17" i="17"/>
  <c r="V17" i="17" s="1"/>
  <c r="U11" i="17"/>
  <c r="V11" i="17" s="1"/>
  <c r="U4" i="17"/>
  <c r="V4" i="17" s="1"/>
  <c r="S23" i="33"/>
  <c r="T23" i="33" s="1"/>
  <c r="S21" i="33"/>
  <c r="T21" i="33" s="1"/>
  <c r="S22" i="33"/>
  <c r="T22" i="33" s="1"/>
  <c r="S18" i="33"/>
  <c r="T18" i="33" s="1"/>
  <c r="S24" i="33"/>
  <c r="T24" i="33" s="1"/>
  <c r="S19" i="33"/>
  <c r="T19" i="33" s="1"/>
  <c r="S20" i="33"/>
  <c r="T20" i="33" s="1"/>
  <c r="P17" i="33" l="1"/>
  <c r="Q17" i="33" s="1"/>
  <c r="R17" i="33" s="1"/>
  <c r="P16" i="33"/>
  <c r="Q16" i="33" s="1"/>
  <c r="R16" i="33" s="1"/>
  <c r="P15" i="33"/>
  <c r="Q15" i="33" s="1"/>
  <c r="R15" i="33" s="1"/>
  <c r="P14" i="33"/>
  <c r="Q14" i="33" s="1"/>
  <c r="R14" i="33" s="1"/>
  <c r="P13" i="33"/>
  <c r="Q13" i="33" s="1"/>
  <c r="R13" i="33" s="1"/>
  <c r="P12" i="33"/>
  <c r="Q12" i="33" s="1"/>
  <c r="R12" i="33" s="1"/>
  <c r="P11" i="33"/>
  <c r="Q11" i="33" s="1"/>
  <c r="R11" i="33" s="1"/>
  <c r="P10" i="33"/>
  <c r="Q10" i="33" s="1"/>
  <c r="R10" i="33" s="1"/>
  <c r="P9" i="33"/>
  <c r="Q9" i="33" s="1"/>
  <c r="R9" i="33" s="1"/>
  <c r="P8" i="33"/>
  <c r="Q8" i="33" s="1"/>
  <c r="R8" i="33" s="1"/>
  <c r="P7" i="33"/>
  <c r="Q7" i="33" s="1"/>
  <c r="R7" i="33" s="1"/>
  <c r="P6" i="33"/>
  <c r="Q6" i="33" s="1"/>
  <c r="R6" i="33" s="1"/>
  <c r="P5" i="33"/>
  <c r="Q5" i="33" s="1"/>
  <c r="R5" i="33" s="1"/>
  <c r="P4" i="33"/>
  <c r="Q4" i="33" s="1"/>
  <c r="R4" i="33" s="1"/>
  <c r="P3" i="33"/>
  <c r="Q3" i="33" s="1"/>
  <c r="R3" i="33" s="1"/>
  <c r="P2" i="33"/>
  <c r="Q2" i="33" s="1"/>
  <c r="R2" i="33" s="1"/>
  <c r="S9" i="33" l="1"/>
  <c r="T9" i="33" s="1"/>
  <c r="S13" i="33"/>
  <c r="T13" i="33" s="1"/>
  <c r="S17" i="33"/>
  <c r="T17" i="33" s="1"/>
  <c r="S5" i="33"/>
  <c r="T5" i="33" s="1"/>
  <c r="S8" i="33"/>
  <c r="T8" i="33" s="1"/>
  <c r="S16" i="33"/>
  <c r="T16" i="33" s="1"/>
  <c r="S4" i="33"/>
  <c r="T4" i="33" s="1"/>
  <c r="S12" i="33"/>
  <c r="T12" i="33" s="1"/>
  <c r="S3" i="33"/>
  <c r="T3" i="33" s="1"/>
  <c r="S7" i="33"/>
  <c r="T7" i="33" s="1"/>
  <c r="S11" i="33"/>
  <c r="T11" i="33" s="1"/>
  <c r="S15" i="33"/>
  <c r="T15" i="33" s="1"/>
  <c r="S2" i="33"/>
  <c r="T2" i="33" s="1"/>
  <c r="S6" i="33"/>
  <c r="T6" i="33" s="1"/>
  <c r="S10" i="33"/>
  <c r="T10" i="33" s="1"/>
  <c r="S14" i="33"/>
  <c r="T14" i="33" s="1"/>
</calcChain>
</file>

<file path=xl/sharedStrings.xml><?xml version="1.0" encoding="utf-8"?>
<sst xmlns="http://schemas.openxmlformats.org/spreadsheetml/2006/main" count="80" uniqueCount="57">
  <si>
    <t>nord</t>
  </si>
  <si>
    <t>Nome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</si>
  <si>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</si>
  <si>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</si>
  <si>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</si>
  <si>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</si>
  <si>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</si>
  <si>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</si>
  <si>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</si>
  <si>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</si>
  <si>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</si>
  <si>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</si>
  <si>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</si>
  <si>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</si>
  <si>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</si>
  <si>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</si>
  <si>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Lista 1</t>
  </si>
  <si>
    <t>Participação LAB</t>
  </si>
  <si>
    <t>Charles Lira Bessa</t>
  </si>
  <si>
    <t>Geovane Ferreira Porto</t>
  </si>
  <si>
    <t>Teodorico da Costa Goncalves de Souza</t>
  </si>
  <si>
    <t>Alan Leandro de Almeida</t>
  </si>
  <si>
    <t>Alex Barros de Alcantara</t>
  </si>
  <si>
    <t>Alisson Jonatas de Carvalho</t>
  </si>
  <si>
    <t>Anderson dos Santos Liberato</t>
  </si>
  <si>
    <t>Bruno Klaiber Santin</t>
  </si>
  <si>
    <t>Bruno Romero Conde</t>
  </si>
  <si>
    <t>Celso Braga Sobrinho</t>
  </si>
  <si>
    <t>CLAYTON DA SILVA</t>
  </si>
  <si>
    <t>Danilo Parra Pereira</t>
  </si>
  <si>
    <t>Diego Guttierres Ruza</t>
  </si>
  <si>
    <t>Efraim Belarmino Ferreira</t>
  </si>
  <si>
    <t>FERNANDO ALVARES CACCELLI</t>
  </si>
  <si>
    <t>Guilherme Batista Leite</t>
  </si>
  <si>
    <t>João Araujo da Silva</t>
  </si>
  <si>
    <t>Moises Ferreira Arantes</t>
  </si>
  <si>
    <t>Patricia Ramos de Oliveira</t>
  </si>
  <si>
    <t>PAULO ANDRE RODRIGUES</t>
  </si>
  <si>
    <t>Rafael da silva pereira</t>
  </si>
  <si>
    <t>Renan Murilo Panteri</t>
  </si>
  <si>
    <t>RENATO MODESTO</t>
  </si>
  <si>
    <t>Ricardo Correa Venter</t>
  </si>
  <si>
    <t>Stefani Alves Luz</t>
  </si>
  <si>
    <t>Taylor Zorzim</t>
  </si>
  <si>
    <t>Tayrone Gabriel dos Santos</t>
  </si>
  <si>
    <t>Washington Luiz Lima Pereira</t>
  </si>
  <si>
    <t>Wellington Aparecido Estradiote de Freitas</t>
  </si>
  <si>
    <t>Alessandro Silva</t>
  </si>
  <si>
    <t>Rafael Cordeiro</t>
  </si>
  <si>
    <t>Eduardo Amorim</t>
  </si>
  <si>
    <t>Danilo Rodrigues</t>
  </si>
  <si>
    <t>Vagley Duarte</t>
  </si>
  <si>
    <t>Relatório 1</t>
  </si>
  <si>
    <t>Relatório 2</t>
  </si>
  <si>
    <t>Prova Teórica</t>
  </si>
  <si>
    <t>Prova Prática</t>
  </si>
  <si>
    <t>Edivan de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</si>
</sst>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8"/>
  <sheetViews>
    <sheetView showGridLines="0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L2" sqref="L2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11.296875" style="1" customWidth="1"/>
    <col min="6" max="6" width="11.59765625" style="1" customWidth="1"/>
    <col min="7" max="7" width="12.3984375" style="1" customWidth="1"/>
    <col min="8" max="8" width="9.59765625" style="1" customWidth="1"/>
    <col min="9" max="9" width="8.796875" style="1" customWidth="1"/>
    <col min="10" max="10" width="6.296875" style="1" customWidth="1"/>
    <col min="11" max="11" width="7" style="1" customWidth="1"/>
    <col min="12" max="12" width="4.8984375" style="1" customWidth="1"/>
    <col min="13" max="13" width="6" style="1" customWidth="1"/>
    <col min="14" max="14" width="6.59765625" style="1" customWidth="1"/>
    <col min="15" max="15" width="4.296875" style="1" bestFit="1" customWidth="1"/>
    <col min="16" max="255" width="6.59765625" style="1" customWidth="1"/>
    <col min="256" max="16384" width="6.59765625" style="2"/>
  </cols>
  <sheetData>
    <row r="1" spans="1:255" ht="33.75" customHeight="1" x14ac:dyDescent="0.2">
      <c r="A1" s="3" t="s">
        <v>7</v>
      </c>
      <c r="B1" s="3" t="s">
        <v>0</v>
      </c>
      <c r="C1" s="3" t="s">
        <v>12</v>
      </c>
      <c r="D1" s="3" t="s">
        <v>1</v>
      </c>
      <c r="E1" s="3" t="s">
        <v>54</v>
      </c>
      <c r="F1" s="3" t="s">
        <v>55</v>
      </c>
      <c r="G1" s="3" t="s">
        <v>17</v>
      </c>
      <c r="H1" s="3" t="s">
        <v>52</v>
      </c>
      <c r="I1" s="3" t="s">
        <v>53</v>
      </c>
      <c r="J1" s="3" t="s">
        <v>16</v>
      </c>
      <c r="K1" s="3" t="s">
        <v>11</v>
      </c>
      <c r="L1" s="3" t="s">
        <v>2</v>
      </c>
      <c r="M1" s="4" t="s">
        <v>8</v>
      </c>
      <c r="N1" s="3" t="s">
        <v>4</v>
      </c>
      <c r="O1" s="5" t="s">
        <v>11</v>
      </c>
      <c r="P1" s="4" t="s">
        <v>9</v>
      </c>
      <c r="Q1" s="3" t="s">
        <v>5</v>
      </c>
      <c r="R1" s="5" t="s">
        <v>10</v>
      </c>
      <c r="S1" s="5" t="s">
        <v>3</v>
      </c>
      <c r="T1" s="5" t="s">
        <v>6</v>
      </c>
    </row>
    <row r="2" spans="1:255" ht="15" customHeight="1" x14ac:dyDescent="0.25">
      <c r="A2" s="6"/>
      <c r="B2" s="6">
        <v>1</v>
      </c>
      <c r="C2" s="19">
        <v>5660123890</v>
      </c>
      <c r="D2" s="18" t="s">
        <v>18</v>
      </c>
      <c r="E2" s="16">
        <v>1.25</v>
      </c>
      <c r="F2" s="16">
        <v>3.5</v>
      </c>
      <c r="G2" s="16">
        <v>0.3</v>
      </c>
      <c r="H2" s="16">
        <v>0.4</v>
      </c>
      <c r="I2" s="30">
        <v>0.45</v>
      </c>
      <c r="J2" s="16">
        <v>0.5</v>
      </c>
      <c r="K2" s="7">
        <f>G2+H2+I2+J2</f>
        <v>1.65</v>
      </c>
      <c r="L2" s="29">
        <f>E2+F2+K2</f>
        <v>6.4</v>
      </c>
      <c r="M2" s="7"/>
      <c r="N2" s="7"/>
      <c r="O2" s="7"/>
      <c r="P2" s="7" t="e">
        <f>O2+#REF!+#REF!</f>
        <v>#REF!</v>
      </c>
      <c r="Q2" s="7" t="e">
        <f t="shared" ref="Q2:Q24" si="0">0.8*N2+0.2*P2</f>
        <v>#REF!</v>
      </c>
      <c r="R2" s="7" t="e">
        <f>INT((Q2)*10+0.4)/10</f>
        <v>#REF!</v>
      </c>
      <c r="S2" s="8" t="e">
        <f t="shared" ref="S2:S24" si="1">0.4*M2+0.6*R2</f>
        <v>#REF!</v>
      </c>
      <c r="T2" s="8" t="e">
        <f>INT((S2)*10+0.4)/10</f>
        <v>#REF!</v>
      </c>
    </row>
    <row r="3" spans="1:255" ht="15" customHeight="1" x14ac:dyDescent="0.25">
      <c r="A3" s="6"/>
      <c r="B3" s="6">
        <v>2</v>
      </c>
      <c r="C3" s="19">
        <v>5899073782</v>
      </c>
      <c r="D3" s="9" t="s">
        <v>19</v>
      </c>
      <c r="E3" s="16">
        <v>3.75</v>
      </c>
      <c r="F3" s="16">
        <v>3.5</v>
      </c>
      <c r="G3" s="16">
        <v>0.3</v>
      </c>
      <c r="H3" s="16">
        <v>0.5</v>
      </c>
      <c r="I3" s="16">
        <v>0.5</v>
      </c>
      <c r="J3" s="16">
        <v>0.7</v>
      </c>
      <c r="K3" s="7">
        <f t="shared" ref="K3:K5" si="2">G3+H3+I3+J3</f>
        <v>2</v>
      </c>
      <c r="L3" s="7">
        <f t="shared" ref="L3:L5" si="3">E3+F3+K3</f>
        <v>9.25</v>
      </c>
      <c r="M3" s="7"/>
      <c r="N3" s="7"/>
      <c r="O3" s="7"/>
      <c r="P3" s="7" t="e">
        <f>O3+#REF!+#REF!</f>
        <v>#REF!</v>
      </c>
      <c r="Q3" s="7" t="e">
        <f t="shared" si="0"/>
        <v>#REF!</v>
      </c>
      <c r="R3" s="7" t="e">
        <f t="shared" ref="R3:R17" si="4">INT((Q3)*10+0.4)/10</f>
        <v>#REF!</v>
      </c>
      <c r="S3" s="8" t="e">
        <f t="shared" si="1"/>
        <v>#REF!</v>
      </c>
      <c r="T3" s="8" t="e">
        <f t="shared" ref="T3:T17" si="5">INT((S3)*10+0.4)/10</f>
        <v>#REF!</v>
      </c>
    </row>
    <row r="4" spans="1:255" ht="15" customHeight="1" x14ac:dyDescent="0.25">
      <c r="A4" s="6"/>
      <c r="B4" s="6">
        <v>3</v>
      </c>
      <c r="C4" s="19">
        <v>5660123928</v>
      </c>
      <c r="D4" s="9" t="s">
        <v>20</v>
      </c>
      <c r="E4" s="16">
        <v>3</v>
      </c>
      <c r="F4" s="16">
        <v>3.5</v>
      </c>
      <c r="G4" s="16">
        <v>0.3</v>
      </c>
      <c r="H4" s="16">
        <v>0.4</v>
      </c>
      <c r="I4" s="30">
        <v>0.45</v>
      </c>
      <c r="J4" s="16">
        <v>0.5</v>
      </c>
      <c r="K4" s="7">
        <f t="shared" si="2"/>
        <v>1.65</v>
      </c>
      <c r="L4" s="29">
        <f t="shared" si="3"/>
        <v>8.15</v>
      </c>
      <c r="M4" s="7"/>
      <c r="N4" s="7"/>
      <c r="O4" s="7"/>
      <c r="P4" s="7" t="e">
        <f>O4+#REF!+#REF!</f>
        <v>#REF!</v>
      </c>
      <c r="Q4" s="7" t="e">
        <f t="shared" si="0"/>
        <v>#REF!</v>
      </c>
      <c r="R4" s="7" t="e">
        <f t="shared" si="4"/>
        <v>#REF!</v>
      </c>
      <c r="S4" s="8" t="e">
        <f t="shared" si="1"/>
        <v>#REF!</v>
      </c>
      <c r="T4" s="8" t="e">
        <f t="shared" si="5"/>
        <v>#REF!</v>
      </c>
    </row>
    <row r="5" spans="1:255" s="28" customFormat="1" ht="15" customHeight="1" x14ac:dyDescent="0.25">
      <c r="A5" s="11"/>
      <c r="B5" s="11">
        <v>4</v>
      </c>
      <c r="C5" s="26">
        <v>1570189149</v>
      </c>
      <c r="D5" s="12" t="s">
        <v>47</v>
      </c>
      <c r="E5" s="17">
        <v>2</v>
      </c>
      <c r="F5" s="17">
        <v>3.5</v>
      </c>
      <c r="G5" s="17">
        <v>0.3</v>
      </c>
      <c r="H5" s="17">
        <v>0.5</v>
      </c>
      <c r="I5" s="17">
        <v>0.45</v>
      </c>
      <c r="J5" s="17">
        <v>0.7</v>
      </c>
      <c r="K5" s="14">
        <f t="shared" si="2"/>
        <v>1.95</v>
      </c>
      <c r="L5" s="14">
        <f t="shared" si="3"/>
        <v>7.45</v>
      </c>
      <c r="M5" s="14"/>
      <c r="N5" s="14"/>
      <c r="O5" s="14"/>
      <c r="P5" s="14" t="e">
        <f>O5+#REF!+#REF!</f>
        <v>#REF!</v>
      </c>
      <c r="Q5" s="14" t="e">
        <f t="shared" si="0"/>
        <v>#REF!</v>
      </c>
      <c r="R5" s="14" t="e">
        <f t="shared" si="4"/>
        <v>#REF!</v>
      </c>
      <c r="S5" s="15" t="e">
        <f t="shared" si="1"/>
        <v>#REF!</v>
      </c>
      <c r="T5" s="15" t="e">
        <f t="shared" si="5"/>
        <v>#REF!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</row>
    <row r="6" spans="1:255" ht="15" customHeight="1" x14ac:dyDescent="0.25">
      <c r="A6" s="6"/>
      <c r="B6" s="6">
        <v>5</v>
      </c>
      <c r="C6" s="19"/>
      <c r="D6" s="9"/>
      <c r="E6" s="16"/>
      <c r="F6" s="16"/>
      <c r="G6" s="16"/>
      <c r="H6" s="16"/>
      <c r="I6" s="16"/>
      <c r="J6" s="16"/>
      <c r="K6" s="7"/>
      <c r="L6" s="7"/>
      <c r="M6" s="7"/>
      <c r="N6" s="7"/>
      <c r="O6" s="7"/>
      <c r="P6" s="7" t="e">
        <f>O6+#REF!+#REF!</f>
        <v>#REF!</v>
      </c>
      <c r="Q6" s="7" t="e">
        <f t="shared" si="0"/>
        <v>#REF!</v>
      </c>
      <c r="R6" s="7" t="e">
        <f t="shared" si="4"/>
        <v>#REF!</v>
      </c>
      <c r="S6" s="8" t="e">
        <f t="shared" si="1"/>
        <v>#REF!</v>
      </c>
      <c r="T6" s="8" t="e">
        <f t="shared" si="5"/>
        <v>#REF!</v>
      </c>
    </row>
    <row r="7" spans="1:255" ht="15" customHeight="1" x14ac:dyDescent="0.25">
      <c r="A7" s="6"/>
      <c r="B7" s="6">
        <v>6</v>
      </c>
      <c r="C7" s="19"/>
      <c r="D7" s="9"/>
      <c r="E7" s="16"/>
      <c r="F7" s="16"/>
      <c r="G7" s="16"/>
      <c r="H7" s="16"/>
      <c r="I7" s="16"/>
      <c r="J7" s="16"/>
      <c r="K7" s="7"/>
      <c r="L7" s="7"/>
      <c r="M7" s="7"/>
      <c r="N7" s="7"/>
      <c r="O7" s="7"/>
      <c r="P7" s="7" t="e">
        <f>O7+#REF!+#REF!</f>
        <v>#REF!</v>
      </c>
      <c r="Q7" s="7" t="e">
        <f t="shared" si="0"/>
        <v>#REF!</v>
      </c>
      <c r="R7" s="7" t="e">
        <f t="shared" si="4"/>
        <v>#REF!</v>
      </c>
      <c r="S7" s="8" t="e">
        <f t="shared" si="1"/>
        <v>#REF!</v>
      </c>
      <c r="T7" s="8" t="e">
        <f t="shared" si="5"/>
        <v>#REF!</v>
      </c>
    </row>
    <row r="8" spans="1:255" ht="15" customHeight="1" x14ac:dyDescent="0.25">
      <c r="A8" s="6"/>
      <c r="B8" s="6">
        <v>7</v>
      </c>
      <c r="C8" s="19"/>
      <c r="D8" s="9"/>
      <c r="E8" s="16"/>
      <c r="F8" s="16"/>
      <c r="G8" s="16"/>
      <c r="H8" s="16"/>
      <c r="I8" s="16"/>
      <c r="J8" s="16"/>
      <c r="K8" s="7"/>
      <c r="L8" s="7"/>
      <c r="M8" s="7"/>
      <c r="N8" s="7"/>
      <c r="O8" s="7"/>
      <c r="P8" s="7" t="e">
        <f>O8+#REF!+#REF!</f>
        <v>#REF!</v>
      </c>
      <c r="Q8" s="7" t="e">
        <f t="shared" si="0"/>
        <v>#REF!</v>
      </c>
      <c r="R8" s="7" t="e">
        <f t="shared" si="4"/>
        <v>#REF!</v>
      </c>
      <c r="S8" s="8" t="e">
        <f t="shared" si="1"/>
        <v>#REF!</v>
      </c>
      <c r="T8" s="8" t="e">
        <f t="shared" si="5"/>
        <v>#REF!</v>
      </c>
    </row>
    <row r="9" spans="1:255" ht="15" customHeight="1" x14ac:dyDescent="0.25">
      <c r="A9" s="6"/>
      <c r="B9" s="6">
        <v>8</v>
      </c>
      <c r="C9" s="19"/>
      <c r="D9" s="9"/>
      <c r="E9" s="16"/>
      <c r="F9" s="16"/>
      <c r="G9" s="16"/>
      <c r="H9" s="16"/>
      <c r="I9" s="16"/>
      <c r="J9" s="16"/>
      <c r="K9" s="7"/>
      <c r="L9" s="7"/>
      <c r="M9" s="7"/>
      <c r="N9" s="7"/>
      <c r="O9" s="7"/>
      <c r="P9" s="7" t="e">
        <f>O9+#REF!+#REF!</f>
        <v>#REF!</v>
      </c>
      <c r="Q9" s="7" t="e">
        <f t="shared" si="0"/>
        <v>#REF!</v>
      </c>
      <c r="R9" s="7" t="e">
        <f t="shared" si="4"/>
        <v>#REF!</v>
      </c>
      <c r="S9" s="8" t="e">
        <f t="shared" si="1"/>
        <v>#REF!</v>
      </c>
      <c r="T9" s="8" t="e">
        <f t="shared" si="5"/>
        <v>#REF!</v>
      </c>
    </row>
    <row r="10" spans="1:255" ht="15" customHeight="1" x14ac:dyDescent="0.25">
      <c r="A10" s="6"/>
      <c r="B10" s="6">
        <v>9</v>
      </c>
      <c r="C10" s="19"/>
      <c r="D10" s="9"/>
      <c r="E10" s="16"/>
      <c r="F10" s="16"/>
      <c r="G10" s="16"/>
      <c r="H10" s="16"/>
      <c r="I10" s="16"/>
      <c r="J10" s="16"/>
      <c r="K10" s="7"/>
      <c r="L10" s="7"/>
      <c r="M10" s="7"/>
      <c r="N10" s="7"/>
      <c r="O10" s="7"/>
      <c r="P10" s="7" t="e">
        <f>O10+#REF!+#REF!</f>
        <v>#REF!</v>
      </c>
      <c r="Q10" s="7" t="e">
        <f t="shared" si="0"/>
        <v>#REF!</v>
      </c>
      <c r="R10" s="7" t="e">
        <f t="shared" si="4"/>
        <v>#REF!</v>
      </c>
      <c r="S10" s="8" t="e">
        <f t="shared" si="1"/>
        <v>#REF!</v>
      </c>
      <c r="T10" s="8" t="e">
        <f t="shared" si="5"/>
        <v>#REF!</v>
      </c>
    </row>
    <row r="11" spans="1:255" ht="15" customHeight="1" x14ac:dyDescent="0.25">
      <c r="A11" s="6"/>
      <c r="B11" s="6">
        <v>10</v>
      </c>
      <c r="C11" s="19"/>
      <c r="D11" s="9"/>
      <c r="E11" s="16"/>
      <c r="F11" s="16"/>
      <c r="G11" s="16"/>
      <c r="H11" s="16"/>
      <c r="I11" s="16"/>
      <c r="J11" s="16"/>
      <c r="K11" s="7"/>
      <c r="L11" s="7"/>
      <c r="M11" s="7"/>
      <c r="N11" s="7"/>
      <c r="O11" s="7"/>
      <c r="P11" s="7" t="e">
        <f>O11+#REF!+#REF!</f>
        <v>#REF!</v>
      </c>
      <c r="Q11" s="7" t="e">
        <f t="shared" si="0"/>
        <v>#REF!</v>
      </c>
      <c r="R11" s="7" t="e">
        <f t="shared" si="4"/>
        <v>#REF!</v>
      </c>
      <c r="S11" s="8" t="e">
        <f t="shared" si="1"/>
        <v>#REF!</v>
      </c>
      <c r="T11" s="8" t="e">
        <f t="shared" si="5"/>
        <v>#REF!</v>
      </c>
    </row>
    <row r="12" spans="1:255" ht="15" customHeight="1" x14ac:dyDescent="0.25">
      <c r="A12" s="6"/>
      <c r="B12" s="6">
        <v>11</v>
      </c>
      <c r="C12" s="9"/>
      <c r="D12" s="9"/>
      <c r="E12" s="16"/>
      <c r="F12" s="16"/>
      <c r="G12" s="16"/>
      <c r="H12" s="16"/>
      <c r="I12" s="16"/>
      <c r="J12" s="16"/>
      <c r="K12" s="7"/>
      <c r="L12" s="7"/>
      <c r="M12" s="7"/>
      <c r="N12" s="7"/>
      <c r="O12" s="7"/>
      <c r="P12" s="7" t="e">
        <f>O12+#REF!+#REF!</f>
        <v>#REF!</v>
      </c>
      <c r="Q12" s="7" t="e">
        <f t="shared" si="0"/>
        <v>#REF!</v>
      </c>
      <c r="R12" s="7" t="e">
        <f t="shared" si="4"/>
        <v>#REF!</v>
      </c>
      <c r="S12" s="8" t="e">
        <f t="shared" si="1"/>
        <v>#REF!</v>
      </c>
      <c r="T12" s="8" t="e">
        <f t="shared" si="5"/>
        <v>#REF!</v>
      </c>
    </row>
    <row r="13" spans="1:255" ht="15" customHeight="1" x14ac:dyDescent="0.25">
      <c r="A13" s="6"/>
      <c r="B13" s="6">
        <v>12</v>
      </c>
      <c r="C13" s="9"/>
      <c r="D13" s="9"/>
      <c r="E13" s="16"/>
      <c r="F13" s="16"/>
      <c r="G13" s="16"/>
      <c r="H13" s="16"/>
      <c r="I13" s="16"/>
      <c r="J13" s="16"/>
      <c r="K13" s="7"/>
      <c r="L13" s="7"/>
      <c r="M13" s="7"/>
      <c r="N13" s="7"/>
      <c r="O13" s="7"/>
      <c r="P13" s="7" t="e">
        <f>O13+#REF!+#REF!</f>
        <v>#REF!</v>
      </c>
      <c r="Q13" s="7" t="e">
        <f t="shared" si="0"/>
        <v>#REF!</v>
      </c>
      <c r="R13" s="7" t="e">
        <f t="shared" si="4"/>
        <v>#REF!</v>
      </c>
      <c r="S13" s="8" t="e">
        <f t="shared" si="1"/>
        <v>#REF!</v>
      </c>
      <c r="T13" s="8" t="e">
        <f t="shared" si="5"/>
        <v>#REF!</v>
      </c>
    </row>
    <row r="14" spans="1:255" ht="15" customHeight="1" x14ac:dyDescent="0.25">
      <c r="A14" s="6"/>
      <c r="B14" s="6">
        <v>13</v>
      </c>
      <c r="C14" s="9"/>
      <c r="D14" s="9"/>
      <c r="E14" s="16"/>
      <c r="F14" s="16"/>
      <c r="G14" s="16"/>
      <c r="H14" s="16"/>
      <c r="I14" s="16"/>
      <c r="J14" s="16"/>
      <c r="K14" s="7"/>
      <c r="L14" s="7"/>
      <c r="M14" s="7"/>
      <c r="N14" s="7"/>
      <c r="O14" s="7"/>
      <c r="P14" s="7" t="e">
        <f>O14+#REF!+#REF!</f>
        <v>#REF!</v>
      </c>
      <c r="Q14" s="7" t="e">
        <f t="shared" si="0"/>
        <v>#REF!</v>
      </c>
      <c r="R14" s="7" t="e">
        <f t="shared" si="4"/>
        <v>#REF!</v>
      </c>
      <c r="S14" s="8" t="e">
        <f t="shared" si="1"/>
        <v>#REF!</v>
      </c>
      <c r="T14" s="8" t="e">
        <f t="shared" si="5"/>
        <v>#REF!</v>
      </c>
    </row>
    <row r="15" spans="1:255" ht="15" customHeight="1" x14ac:dyDescent="0.25">
      <c r="A15" s="6"/>
      <c r="B15" s="6">
        <v>14</v>
      </c>
      <c r="C15" s="9"/>
      <c r="D15" s="9"/>
      <c r="E15" s="16"/>
      <c r="F15" s="16"/>
      <c r="G15" s="16"/>
      <c r="H15" s="16"/>
      <c r="I15" s="16"/>
      <c r="J15" s="16"/>
      <c r="K15" s="7"/>
      <c r="L15" s="7"/>
      <c r="M15" s="7"/>
      <c r="N15" s="7"/>
      <c r="O15" s="7"/>
      <c r="P15" s="7" t="e">
        <f>O15+#REF!+#REF!</f>
        <v>#REF!</v>
      </c>
      <c r="Q15" s="7" t="e">
        <f t="shared" si="0"/>
        <v>#REF!</v>
      </c>
      <c r="R15" s="7" t="e">
        <f t="shared" si="4"/>
        <v>#REF!</v>
      </c>
      <c r="S15" s="8" t="e">
        <f t="shared" si="1"/>
        <v>#REF!</v>
      </c>
      <c r="T15" s="8" t="e">
        <f t="shared" si="5"/>
        <v>#REF!</v>
      </c>
    </row>
    <row r="16" spans="1:255" ht="15" customHeight="1" x14ac:dyDescent="0.25">
      <c r="A16" s="6"/>
      <c r="B16" s="6">
        <v>15</v>
      </c>
      <c r="C16" s="9"/>
      <c r="D16" s="9"/>
      <c r="E16" s="16"/>
      <c r="F16" s="16"/>
      <c r="G16" s="16"/>
      <c r="H16" s="16"/>
      <c r="I16" s="16"/>
      <c r="J16" s="16"/>
      <c r="K16" s="7"/>
      <c r="L16" s="7"/>
      <c r="M16" s="7"/>
      <c r="N16" s="7"/>
      <c r="O16" s="7"/>
      <c r="P16" s="7" t="e">
        <f>O16+#REF!+#REF!</f>
        <v>#REF!</v>
      </c>
      <c r="Q16" s="7" t="e">
        <f t="shared" si="0"/>
        <v>#REF!</v>
      </c>
      <c r="R16" s="7" t="e">
        <f t="shared" si="4"/>
        <v>#REF!</v>
      </c>
      <c r="S16" s="8" t="e">
        <f t="shared" si="1"/>
        <v>#REF!</v>
      </c>
      <c r="T16" s="8" t="e">
        <f t="shared" si="5"/>
        <v>#REF!</v>
      </c>
    </row>
    <row r="17" spans="1:20" ht="15" customHeight="1" x14ac:dyDescent="0.25">
      <c r="A17" s="6"/>
      <c r="B17" s="6">
        <v>16</v>
      </c>
      <c r="C17" s="9"/>
      <c r="D17" s="9"/>
      <c r="E17" s="16"/>
      <c r="F17" s="16"/>
      <c r="G17" s="16"/>
      <c r="H17" s="16"/>
      <c r="I17" s="16"/>
      <c r="J17" s="16"/>
      <c r="K17" s="7"/>
      <c r="L17" s="7"/>
      <c r="M17" s="7"/>
      <c r="N17" s="7"/>
      <c r="O17" s="7"/>
      <c r="P17" s="7" t="e">
        <f>O17+#REF!+#REF!</f>
        <v>#REF!</v>
      </c>
      <c r="Q17" s="7" t="e">
        <f t="shared" si="0"/>
        <v>#REF!</v>
      </c>
      <c r="R17" s="7" t="e">
        <f t="shared" si="4"/>
        <v>#REF!</v>
      </c>
      <c r="S17" s="8" t="e">
        <f t="shared" si="1"/>
        <v>#REF!</v>
      </c>
      <c r="T17" s="8" t="e">
        <f t="shared" si="5"/>
        <v>#REF!</v>
      </c>
    </row>
    <row r="18" spans="1:20" ht="15" customHeight="1" x14ac:dyDescent="0.25">
      <c r="A18" s="6"/>
      <c r="B18" s="6">
        <v>17</v>
      </c>
      <c r="C18" s="9"/>
      <c r="D18" s="9"/>
      <c r="E18" s="16"/>
      <c r="F18" s="16"/>
      <c r="G18" s="16"/>
      <c r="H18" s="16"/>
      <c r="I18" s="16"/>
      <c r="J18" s="16"/>
      <c r="K18" s="7"/>
      <c r="L18" s="7"/>
      <c r="M18" s="7"/>
      <c r="N18" s="7"/>
      <c r="O18" s="7"/>
      <c r="P18" s="7" t="e">
        <f>O18+#REF!+#REF!</f>
        <v>#REF!</v>
      </c>
      <c r="Q18" s="7" t="e">
        <f t="shared" si="0"/>
        <v>#REF!</v>
      </c>
      <c r="R18" s="7" t="e">
        <f t="shared" ref="R18:R21" si="6">INT((Q18)*10+0.4)/10</f>
        <v>#REF!</v>
      </c>
      <c r="S18" s="8" t="e">
        <f t="shared" si="1"/>
        <v>#REF!</v>
      </c>
      <c r="T18" s="8" t="e">
        <f t="shared" ref="T18:T21" si="7">INT((S18)*10+0.4)/10</f>
        <v>#REF!</v>
      </c>
    </row>
    <row r="19" spans="1:20" ht="15" customHeight="1" x14ac:dyDescent="0.25">
      <c r="A19" s="6"/>
      <c r="B19" s="6">
        <v>18</v>
      </c>
      <c r="C19" s="9"/>
      <c r="D19" s="9"/>
      <c r="E19" s="16"/>
      <c r="F19" s="16"/>
      <c r="G19" s="16"/>
      <c r="H19" s="16"/>
      <c r="I19" s="16"/>
      <c r="J19" s="16"/>
      <c r="K19" s="7"/>
      <c r="L19" s="7"/>
      <c r="M19" s="7"/>
      <c r="N19" s="7"/>
      <c r="O19" s="7"/>
      <c r="P19" s="7" t="e">
        <f>O19+#REF!+#REF!</f>
        <v>#REF!</v>
      </c>
      <c r="Q19" s="7" t="e">
        <f t="shared" si="0"/>
        <v>#REF!</v>
      </c>
      <c r="R19" s="7" t="e">
        <f t="shared" si="6"/>
        <v>#REF!</v>
      </c>
      <c r="S19" s="8" t="e">
        <f t="shared" si="1"/>
        <v>#REF!</v>
      </c>
      <c r="T19" s="8" t="e">
        <f t="shared" si="7"/>
        <v>#REF!</v>
      </c>
    </row>
    <row r="20" spans="1:20" ht="15" customHeight="1" x14ac:dyDescent="0.25">
      <c r="A20" s="6"/>
      <c r="B20" s="6">
        <v>19</v>
      </c>
      <c r="C20" s="9"/>
      <c r="D20" s="9"/>
      <c r="E20" s="16"/>
      <c r="F20" s="16"/>
      <c r="G20" s="16"/>
      <c r="H20" s="16"/>
      <c r="I20" s="16"/>
      <c r="J20" s="16"/>
      <c r="K20" s="7"/>
      <c r="L20" s="7"/>
      <c r="M20" s="7"/>
      <c r="N20" s="7"/>
      <c r="O20" s="7"/>
      <c r="P20" s="7" t="e">
        <f>O20+#REF!+#REF!</f>
        <v>#REF!</v>
      </c>
      <c r="Q20" s="7" t="e">
        <f t="shared" si="0"/>
        <v>#REF!</v>
      </c>
      <c r="R20" s="7" t="e">
        <f t="shared" si="6"/>
        <v>#REF!</v>
      </c>
      <c r="S20" s="8" t="e">
        <f t="shared" si="1"/>
        <v>#REF!</v>
      </c>
      <c r="T20" s="8" t="e">
        <f t="shared" si="7"/>
        <v>#REF!</v>
      </c>
    </row>
    <row r="21" spans="1:20" ht="15" customHeight="1" x14ac:dyDescent="0.25">
      <c r="A21" s="6"/>
      <c r="B21" s="6">
        <v>20</v>
      </c>
      <c r="C21" s="9"/>
      <c r="D21" s="9"/>
      <c r="E21" s="16"/>
      <c r="F21" s="16"/>
      <c r="G21" s="16"/>
      <c r="H21" s="16"/>
      <c r="I21" s="16"/>
      <c r="J21" s="16"/>
      <c r="K21" s="7"/>
      <c r="L21" s="7"/>
      <c r="M21" s="7"/>
      <c r="N21" s="7"/>
      <c r="O21" s="7"/>
      <c r="P21" s="7" t="e">
        <f>O21+#REF!+#REF!</f>
        <v>#REF!</v>
      </c>
      <c r="Q21" s="7" t="e">
        <f t="shared" si="0"/>
        <v>#REF!</v>
      </c>
      <c r="R21" s="7" t="e">
        <f t="shared" si="6"/>
        <v>#REF!</v>
      </c>
      <c r="S21" s="8" t="e">
        <f t="shared" si="1"/>
        <v>#REF!</v>
      </c>
      <c r="T21" s="8" t="e">
        <f t="shared" si="7"/>
        <v>#REF!</v>
      </c>
    </row>
    <row r="22" spans="1:20" ht="15" customHeight="1" x14ac:dyDescent="0.25">
      <c r="A22" s="10"/>
      <c r="B22" s="11">
        <v>21</v>
      </c>
      <c r="C22" s="12"/>
      <c r="D22" s="12"/>
      <c r="E22" s="17"/>
      <c r="F22" s="17"/>
      <c r="G22" s="17"/>
      <c r="H22" s="17"/>
      <c r="I22" s="17"/>
      <c r="J22" s="17"/>
      <c r="K22" s="14"/>
      <c r="L22" s="14"/>
      <c r="M22" s="14"/>
      <c r="N22" s="14"/>
      <c r="O22" s="14"/>
      <c r="P22" s="14" t="e">
        <f>O22+#REF!+#REF!</f>
        <v>#REF!</v>
      </c>
      <c r="Q22" s="14" t="e">
        <f t="shared" si="0"/>
        <v>#REF!</v>
      </c>
      <c r="R22" s="14" t="e">
        <f t="shared" ref="R22:R24" si="8">INT((Q22)*10+0.4)/10</f>
        <v>#REF!</v>
      </c>
      <c r="S22" s="15" t="e">
        <f t="shared" si="1"/>
        <v>#REF!</v>
      </c>
      <c r="T22" s="15" t="e">
        <f t="shared" ref="T22:T24" si="9">INT((S22)*10+0.4)/10</f>
        <v>#REF!</v>
      </c>
    </row>
    <row r="23" spans="1:20" ht="15" customHeight="1" x14ac:dyDescent="0.25">
      <c r="A23" s="10"/>
      <c r="B23" s="11">
        <v>22</v>
      </c>
      <c r="C23" s="12"/>
      <c r="D23" s="12"/>
      <c r="E23" s="17"/>
      <c r="F23" s="17"/>
      <c r="G23" s="17"/>
      <c r="H23" s="17"/>
      <c r="I23" s="17"/>
      <c r="J23" s="17"/>
      <c r="K23" s="14"/>
      <c r="L23" s="14">
        <f t="shared" ref="L23" si="10">E23+K23</f>
        <v>0</v>
      </c>
      <c r="M23" s="14"/>
      <c r="N23" s="14"/>
      <c r="O23" s="14"/>
      <c r="P23" s="14" t="e">
        <f>O23+#REF!+#REF!</f>
        <v>#REF!</v>
      </c>
      <c r="Q23" s="14" t="e">
        <f t="shared" si="0"/>
        <v>#REF!</v>
      </c>
      <c r="R23" s="14" t="e">
        <f t="shared" si="8"/>
        <v>#REF!</v>
      </c>
      <c r="S23" s="15" t="e">
        <f t="shared" si="1"/>
        <v>#REF!</v>
      </c>
      <c r="T23" s="15" t="e">
        <f t="shared" si="9"/>
        <v>#REF!</v>
      </c>
    </row>
    <row r="24" spans="1:20" ht="15" customHeight="1" x14ac:dyDescent="0.25">
      <c r="A24" s="10"/>
      <c r="B24" s="11">
        <v>23</v>
      </c>
      <c r="C24" s="12"/>
      <c r="D24" s="12"/>
      <c r="E24" s="17"/>
      <c r="F24" s="17"/>
      <c r="G24" s="17"/>
      <c r="H24" s="17"/>
      <c r="I24" s="17"/>
      <c r="J24" s="17"/>
      <c r="K24" s="14"/>
      <c r="L24" s="14">
        <f>E24</f>
        <v>0</v>
      </c>
      <c r="M24" s="14"/>
      <c r="N24" s="14"/>
      <c r="O24" s="14"/>
      <c r="P24" s="14" t="e">
        <f>O24+#REF!+#REF!</f>
        <v>#REF!</v>
      </c>
      <c r="Q24" s="14" t="e">
        <f t="shared" si="0"/>
        <v>#REF!</v>
      </c>
      <c r="R24" s="14" t="e">
        <f t="shared" si="8"/>
        <v>#REF!</v>
      </c>
      <c r="S24" s="15" t="e">
        <f t="shared" si="1"/>
        <v>#REF!</v>
      </c>
      <c r="T24" s="15" t="e">
        <f t="shared" si="9"/>
        <v>#REF!</v>
      </c>
    </row>
    <row r="27" spans="1:20" ht="15" customHeight="1" x14ac:dyDescent="0.2">
      <c r="C27" s="1" t="s">
        <v>13</v>
      </c>
      <c r="D27" s="1" t="s">
        <v>14</v>
      </c>
    </row>
    <row r="28" spans="1:20" ht="15" customHeight="1" x14ac:dyDescent="0.2">
      <c r="D28" s="1" t="s">
        <v>15</v>
      </c>
    </row>
  </sheetData>
  <autoFilter ref="A1:T24">
    <sortState ref="A2:R28">
      <sortCondition ref="D2:D28"/>
    </sortState>
  </autoFilter>
  <conditionalFormatting sqref="S2:S24">
    <cfRule type="cellIs" dxfId="11" priority="3" stopIfTrue="1" operator="greaterThanOrEqual">
      <formula>6</formula>
    </cfRule>
    <cfRule type="cellIs" dxfId="10" priority="4" stopIfTrue="1" operator="lessThan">
      <formula>6</formula>
    </cfRule>
  </conditionalFormatting>
  <conditionalFormatting sqref="T2:T24">
    <cfRule type="cellIs" dxfId="9" priority="1" stopIfTrue="1" operator="greaterThanOrEqual">
      <formula>6</formula>
    </cfRule>
    <cfRule type="cellIs" dxfId="8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1"/>
  <sheetViews>
    <sheetView showGridLines="0" tabSelected="1" workbookViewId="0">
      <pane xSplit="4" ySplit="1" topLeftCell="E11" activePane="bottomRight" state="frozen"/>
      <selection activeCell="E19" sqref="E19"/>
      <selection pane="topRight" activeCell="E19" sqref="E19"/>
      <selection pane="bottomLeft" activeCell="E19" sqref="E19"/>
      <selection pane="bottomRight" activeCell="I14" sqref="I14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bestFit="1" customWidth="1"/>
    <col min="5" max="5" width="9.5" style="1" customWidth="1"/>
    <col min="6" max="6" width="9.59765625" style="1" customWidth="1"/>
    <col min="7" max="7" width="11.3984375" style="1" customWidth="1"/>
    <col min="8" max="8" width="7.3984375" style="1" customWidth="1"/>
    <col min="9" max="9" width="9.69921875" style="1" customWidth="1"/>
    <col min="10" max="10" width="5.5" style="1" customWidth="1"/>
    <col min="11" max="11" width="4.09765625" style="1" customWidth="1"/>
    <col min="12" max="12" width="6.296875" style="1" customWidth="1"/>
    <col min="13" max="13" width="6" style="1" customWidth="1"/>
    <col min="14" max="14" width="6.59765625" style="1" customWidth="1"/>
    <col min="15" max="15" width="4.296875" style="1" bestFit="1" customWidth="1"/>
    <col min="16" max="16" width="4.59765625" style="1" customWidth="1"/>
    <col min="17" max="17" width="4.8984375" style="1" customWidth="1"/>
    <col min="18" max="257" width="6.59765625" style="1" customWidth="1"/>
    <col min="258" max="16384" width="6.59765625" style="2"/>
  </cols>
  <sheetData>
    <row r="1" spans="1:257" ht="33.75" customHeight="1" x14ac:dyDescent="0.2">
      <c r="A1" s="3" t="s">
        <v>7</v>
      </c>
      <c r="B1" s="3" t="s">
        <v>0</v>
      </c>
      <c r="C1" s="3" t="s">
        <v>12</v>
      </c>
      <c r="D1" s="3" t="s">
        <v>1</v>
      </c>
      <c r="E1" s="3" t="s">
        <v>54</v>
      </c>
      <c r="F1" s="3" t="s">
        <v>55</v>
      </c>
      <c r="G1" s="3" t="s">
        <v>17</v>
      </c>
      <c r="H1" s="3" t="s">
        <v>52</v>
      </c>
      <c r="I1" s="3" t="s">
        <v>53</v>
      </c>
      <c r="J1" s="3" t="s">
        <v>16</v>
      </c>
      <c r="K1" s="3" t="s">
        <v>11</v>
      </c>
      <c r="L1" s="3" t="s">
        <v>2</v>
      </c>
      <c r="M1" s="4" t="s">
        <v>8</v>
      </c>
      <c r="N1" s="3" t="s">
        <v>4</v>
      </c>
      <c r="O1" s="5"/>
      <c r="P1" s="5"/>
      <c r="Q1" s="5"/>
      <c r="R1" s="4" t="s">
        <v>9</v>
      </c>
      <c r="S1" s="3" t="s">
        <v>5</v>
      </c>
      <c r="T1" s="5" t="s">
        <v>10</v>
      </c>
      <c r="U1" s="5" t="s">
        <v>3</v>
      </c>
      <c r="V1" s="5" t="s">
        <v>6</v>
      </c>
    </row>
    <row r="2" spans="1:257" ht="15" customHeight="1" x14ac:dyDescent="0.25">
      <c r="A2" s="6"/>
      <c r="B2" s="6">
        <v>1</v>
      </c>
      <c r="C2" s="9">
        <v>6893526314</v>
      </c>
      <c r="D2" s="9" t="s">
        <v>21</v>
      </c>
      <c r="E2" s="7">
        <v>1.5</v>
      </c>
      <c r="F2" s="7">
        <v>3.5</v>
      </c>
      <c r="G2" s="7">
        <v>0.3</v>
      </c>
      <c r="H2" s="7">
        <v>0.5</v>
      </c>
      <c r="I2" s="7">
        <v>0.5</v>
      </c>
      <c r="J2" s="7">
        <v>0.7</v>
      </c>
      <c r="K2" s="7">
        <f>G2+H2+I2+J2</f>
        <v>2</v>
      </c>
      <c r="L2" s="7">
        <f>E2+F2+K2</f>
        <v>7</v>
      </c>
      <c r="M2" s="7"/>
      <c r="N2" s="7"/>
      <c r="O2" s="7"/>
      <c r="P2" s="7"/>
      <c r="Q2" s="7"/>
      <c r="R2" s="7">
        <f>O2+P2+Q2</f>
        <v>0</v>
      </c>
      <c r="S2" s="7">
        <f>0.8*N2+0.2*R2</f>
        <v>0</v>
      </c>
      <c r="T2" s="7">
        <f>INT((S2)*10+0.4)/10</f>
        <v>0</v>
      </c>
      <c r="U2" s="8">
        <f>0.4*M2+0.6*T2</f>
        <v>0</v>
      </c>
      <c r="V2" s="8">
        <f>INT((U2)*10+0.4)/10</f>
        <v>0</v>
      </c>
    </row>
    <row r="3" spans="1:257" ht="15" customHeight="1" x14ac:dyDescent="0.25">
      <c r="A3" s="6"/>
      <c r="B3" s="6">
        <v>2</v>
      </c>
      <c r="C3" s="9">
        <v>3776770831</v>
      </c>
      <c r="D3" s="9" t="s">
        <v>22</v>
      </c>
      <c r="E3" s="7">
        <v>4.25</v>
      </c>
      <c r="F3" s="7">
        <v>4</v>
      </c>
      <c r="G3" s="7">
        <v>0.3</v>
      </c>
      <c r="H3" s="7">
        <v>0.5</v>
      </c>
      <c r="I3" s="7">
        <v>0.45</v>
      </c>
      <c r="J3" s="7">
        <v>0.5</v>
      </c>
      <c r="K3" s="7">
        <f t="shared" ref="K3:K32" si="0">G3+H3+I3+J3</f>
        <v>1.75</v>
      </c>
      <c r="L3" s="7">
        <f t="shared" ref="L3:L32" si="1">E3+F3+K3</f>
        <v>10</v>
      </c>
      <c r="M3" s="7"/>
      <c r="N3" s="7"/>
      <c r="O3" s="7"/>
      <c r="P3" s="7"/>
      <c r="Q3" s="7"/>
      <c r="R3" s="7">
        <f t="shared" ref="R3:R18" si="2">O3+P3+Q3</f>
        <v>0</v>
      </c>
      <c r="S3" s="7">
        <f t="shared" ref="S3:S18" si="3">0.8*N3+0.2*R3</f>
        <v>0</v>
      </c>
      <c r="T3" s="7">
        <f t="shared" ref="T3:T18" si="4">INT((S3)*10+0.4)/10</f>
        <v>0</v>
      </c>
      <c r="U3" s="8">
        <f t="shared" ref="U3:U18" si="5">0.4*M3+0.6*T3</f>
        <v>0</v>
      </c>
      <c r="V3" s="8">
        <f t="shared" ref="V3:V18" si="6">INT((U3)*10+0.4)/10</f>
        <v>0</v>
      </c>
    </row>
    <row r="4" spans="1:257" ht="15" customHeight="1" x14ac:dyDescent="0.25">
      <c r="A4" s="6"/>
      <c r="B4" s="6">
        <v>3</v>
      </c>
      <c r="C4" s="9">
        <v>4252060795</v>
      </c>
      <c r="D4" s="18" t="s">
        <v>23</v>
      </c>
      <c r="E4" s="7">
        <v>2</v>
      </c>
      <c r="F4" s="7">
        <v>3</v>
      </c>
      <c r="G4" s="7">
        <v>0.2</v>
      </c>
      <c r="H4" s="7"/>
      <c r="I4" s="7"/>
      <c r="J4" s="7">
        <v>0.5</v>
      </c>
      <c r="K4" s="7">
        <f t="shared" si="0"/>
        <v>0.7</v>
      </c>
      <c r="L4" s="7">
        <f t="shared" si="1"/>
        <v>5.7</v>
      </c>
      <c r="M4" s="7"/>
      <c r="N4" s="7"/>
      <c r="O4" s="7"/>
      <c r="P4" s="7"/>
      <c r="Q4" s="7"/>
      <c r="R4" s="7">
        <f t="shared" si="2"/>
        <v>0</v>
      </c>
      <c r="S4" s="7">
        <f t="shared" si="3"/>
        <v>0</v>
      </c>
      <c r="T4" s="7">
        <f t="shared" si="4"/>
        <v>0</v>
      </c>
      <c r="U4" s="8">
        <f t="shared" si="5"/>
        <v>0</v>
      </c>
      <c r="V4" s="8">
        <f t="shared" si="6"/>
        <v>0</v>
      </c>
    </row>
    <row r="5" spans="1:257" ht="15" customHeight="1" x14ac:dyDescent="0.25">
      <c r="A5" s="6"/>
      <c r="B5" s="6">
        <v>4</v>
      </c>
      <c r="C5" s="9">
        <v>1299949539</v>
      </c>
      <c r="D5" s="9" t="s">
        <v>24</v>
      </c>
      <c r="E5" s="7">
        <v>3.25</v>
      </c>
      <c r="F5" s="7">
        <v>4</v>
      </c>
      <c r="G5" s="7">
        <v>0.3</v>
      </c>
      <c r="H5" s="7">
        <v>0.5</v>
      </c>
      <c r="I5" s="7">
        <v>0.5</v>
      </c>
      <c r="J5" s="7">
        <v>0.7</v>
      </c>
      <c r="K5" s="7">
        <f t="shared" si="0"/>
        <v>2</v>
      </c>
      <c r="L5" s="7">
        <f t="shared" si="1"/>
        <v>9.25</v>
      </c>
      <c r="M5" s="7"/>
      <c r="N5" s="7"/>
      <c r="O5" s="7"/>
      <c r="P5" s="7"/>
      <c r="Q5" s="7"/>
      <c r="R5" s="7">
        <f t="shared" ref="R5" si="7">O5+P5+Q5</f>
        <v>0</v>
      </c>
      <c r="S5" s="7">
        <f t="shared" ref="S5" si="8">0.8*N5+0.2*R5</f>
        <v>0</v>
      </c>
      <c r="T5" s="7">
        <f t="shared" ref="T5" si="9">INT((S5)*10+0.4)/10</f>
        <v>0</v>
      </c>
      <c r="U5" s="8">
        <f t="shared" ref="U5" si="10">0.4*M5+0.6*T5</f>
        <v>0</v>
      </c>
      <c r="V5" s="8">
        <f t="shared" ref="V5" si="11">INT((U5)*10+0.4)/10</f>
        <v>0</v>
      </c>
    </row>
    <row r="6" spans="1:257" ht="15" customHeight="1" x14ac:dyDescent="0.25">
      <c r="A6" s="6"/>
      <c r="B6" s="6">
        <v>5</v>
      </c>
      <c r="C6" s="9">
        <v>4209784488</v>
      </c>
      <c r="D6" s="9" t="s">
        <v>25</v>
      </c>
      <c r="E6" s="7">
        <v>4.5</v>
      </c>
      <c r="F6" s="7">
        <v>4</v>
      </c>
      <c r="G6" s="7">
        <v>0.2</v>
      </c>
      <c r="H6" s="7">
        <v>0.5</v>
      </c>
      <c r="I6" s="7">
        <v>0.5</v>
      </c>
      <c r="J6" s="7">
        <v>0.7</v>
      </c>
      <c r="K6" s="7">
        <f t="shared" si="0"/>
        <v>1.9</v>
      </c>
      <c r="L6" s="7">
        <f t="shared" si="1"/>
        <v>10.4</v>
      </c>
      <c r="M6" s="7"/>
      <c r="N6" s="7"/>
      <c r="O6" s="7"/>
      <c r="P6" s="7"/>
      <c r="Q6" s="7"/>
      <c r="R6" s="7">
        <f t="shared" si="2"/>
        <v>0</v>
      </c>
      <c r="S6" s="7">
        <f t="shared" si="3"/>
        <v>0</v>
      </c>
      <c r="T6" s="7">
        <f t="shared" si="4"/>
        <v>0</v>
      </c>
      <c r="U6" s="8">
        <f t="shared" si="5"/>
        <v>0</v>
      </c>
      <c r="V6" s="8">
        <f t="shared" si="6"/>
        <v>0</v>
      </c>
    </row>
    <row r="7" spans="1:257" ht="15" customHeight="1" x14ac:dyDescent="0.25">
      <c r="A7" s="6"/>
      <c r="B7" s="6">
        <v>6</v>
      </c>
      <c r="C7" s="9">
        <v>4250850393</v>
      </c>
      <c r="D7" s="9" t="s">
        <v>26</v>
      </c>
      <c r="E7" s="7">
        <v>4.75</v>
      </c>
      <c r="F7" s="7">
        <v>4</v>
      </c>
      <c r="G7" s="7">
        <v>0.3</v>
      </c>
      <c r="H7" s="7">
        <v>0.5</v>
      </c>
      <c r="I7" s="7">
        <v>0.5</v>
      </c>
      <c r="J7" s="7">
        <v>0.7</v>
      </c>
      <c r="K7" s="7">
        <f t="shared" si="0"/>
        <v>2</v>
      </c>
      <c r="L7" s="7">
        <f t="shared" si="1"/>
        <v>10.75</v>
      </c>
      <c r="M7" s="7"/>
      <c r="N7" s="7"/>
      <c r="O7" s="7"/>
      <c r="P7" s="7"/>
      <c r="Q7" s="7"/>
      <c r="R7" s="7">
        <f t="shared" si="2"/>
        <v>0</v>
      </c>
      <c r="S7" s="7">
        <f t="shared" si="3"/>
        <v>0</v>
      </c>
      <c r="T7" s="7">
        <f t="shared" si="4"/>
        <v>0</v>
      </c>
      <c r="U7" s="8">
        <f t="shared" si="5"/>
        <v>0</v>
      </c>
      <c r="V7" s="8">
        <f t="shared" si="6"/>
        <v>0</v>
      </c>
    </row>
    <row r="8" spans="1:257" ht="15" customHeight="1" x14ac:dyDescent="0.25">
      <c r="A8" s="6"/>
      <c r="B8" s="6">
        <v>7</v>
      </c>
      <c r="C8" s="9">
        <v>1299934975</v>
      </c>
      <c r="D8" s="9" t="s">
        <v>27</v>
      </c>
      <c r="E8" s="7">
        <v>3</v>
      </c>
      <c r="F8" s="7">
        <v>3.5</v>
      </c>
      <c r="G8" s="7">
        <v>0.3</v>
      </c>
      <c r="H8" s="7">
        <v>0.5</v>
      </c>
      <c r="I8" s="7">
        <v>0.45</v>
      </c>
      <c r="J8" s="7"/>
      <c r="K8" s="7">
        <f t="shared" si="0"/>
        <v>1.25</v>
      </c>
      <c r="L8" s="7">
        <f t="shared" si="1"/>
        <v>7.75</v>
      </c>
      <c r="M8" s="7"/>
      <c r="N8" s="7"/>
      <c r="O8" s="7"/>
      <c r="P8" s="7"/>
      <c r="Q8" s="7"/>
      <c r="R8" s="7">
        <f t="shared" si="2"/>
        <v>0</v>
      </c>
      <c r="S8" s="7">
        <f t="shared" si="3"/>
        <v>0</v>
      </c>
      <c r="T8" s="7">
        <f t="shared" si="4"/>
        <v>0</v>
      </c>
      <c r="U8" s="8">
        <f t="shared" si="5"/>
        <v>0</v>
      </c>
      <c r="V8" s="8">
        <f t="shared" si="6"/>
        <v>0</v>
      </c>
    </row>
    <row r="9" spans="1:257" ht="15" customHeight="1" x14ac:dyDescent="0.25">
      <c r="A9" s="6"/>
      <c r="B9" s="6">
        <v>8</v>
      </c>
      <c r="C9" s="9">
        <v>6374310</v>
      </c>
      <c r="D9" s="9" t="s">
        <v>28</v>
      </c>
      <c r="E9" s="7">
        <v>1.25</v>
      </c>
      <c r="F9" s="7">
        <v>4</v>
      </c>
      <c r="G9" s="7">
        <v>0.2</v>
      </c>
      <c r="H9" s="7">
        <v>0.5</v>
      </c>
      <c r="I9" s="7">
        <v>0.45</v>
      </c>
      <c r="J9" s="7">
        <v>0.4</v>
      </c>
      <c r="K9" s="7">
        <f t="shared" si="0"/>
        <v>1.5499999999999998</v>
      </c>
      <c r="L9" s="7">
        <f t="shared" si="1"/>
        <v>6.8</v>
      </c>
      <c r="M9" s="7"/>
      <c r="N9" s="7"/>
      <c r="O9" s="7"/>
      <c r="P9" s="7"/>
      <c r="Q9" s="7"/>
      <c r="R9" s="7">
        <f t="shared" si="2"/>
        <v>0</v>
      </c>
      <c r="S9" s="7">
        <f t="shared" si="3"/>
        <v>0</v>
      </c>
      <c r="T9" s="7">
        <f t="shared" si="4"/>
        <v>0</v>
      </c>
      <c r="U9" s="8">
        <f t="shared" si="5"/>
        <v>0</v>
      </c>
      <c r="V9" s="8">
        <f t="shared" si="6"/>
        <v>0</v>
      </c>
    </row>
    <row r="10" spans="1:257" s="25" customFormat="1" ht="15" customHeight="1" x14ac:dyDescent="0.25">
      <c r="A10" s="20"/>
      <c r="B10" s="20">
        <v>9</v>
      </c>
      <c r="C10" s="21">
        <v>3708628916</v>
      </c>
      <c r="D10" s="21" t="s">
        <v>29</v>
      </c>
      <c r="E10" s="22">
        <v>3</v>
      </c>
      <c r="F10" s="22">
        <v>4</v>
      </c>
      <c r="G10" s="22">
        <v>0.3</v>
      </c>
      <c r="H10" s="22">
        <v>0.5</v>
      </c>
      <c r="I10" s="22">
        <v>0.5</v>
      </c>
      <c r="J10" s="22">
        <v>0.7</v>
      </c>
      <c r="K10" s="7">
        <f t="shared" si="0"/>
        <v>2</v>
      </c>
      <c r="L10" s="7">
        <f t="shared" si="1"/>
        <v>9</v>
      </c>
      <c r="M10" s="22"/>
      <c r="N10" s="22"/>
      <c r="O10" s="22"/>
      <c r="P10" s="22"/>
      <c r="Q10" s="22"/>
      <c r="R10" s="22">
        <f t="shared" si="2"/>
        <v>0</v>
      </c>
      <c r="S10" s="22">
        <f t="shared" si="3"/>
        <v>0</v>
      </c>
      <c r="T10" s="22">
        <f t="shared" si="4"/>
        <v>0</v>
      </c>
      <c r="U10" s="23">
        <f t="shared" si="5"/>
        <v>0</v>
      </c>
      <c r="V10" s="23">
        <f t="shared" si="6"/>
        <v>0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</row>
    <row r="11" spans="1:257" s="25" customFormat="1" ht="15" customHeight="1" x14ac:dyDescent="0.25">
      <c r="A11" s="20"/>
      <c r="B11" s="20">
        <v>10</v>
      </c>
      <c r="C11" s="21">
        <v>4204647197</v>
      </c>
      <c r="D11" s="21" t="s">
        <v>30</v>
      </c>
      <c r="E11" s="22">
        <v>2.5</v>
      </c>
      <c r="F11" s="22">
        <v>3.5</v>
      </c>
      <c r="G11" s="22">
        <v>0.3</v>
      </c>
      <c r="H11" s="22">
        <v>0.5</v>
      </c>
      <c r="I11" s="22">
        <v>0.45</v>
      </c>
      <c r="J11" s="22">
        <v>0.7</v>
      </c>
      <c r="K11" s="7">
        <f t="shared" si="0"/>
        <v>1.95</v>
      </c>
      <c r="L11" s="7">
        <f t="shared" si="1"/>
        <v>7.95</v>
      </c>
      <c r="M11" s="22"/>
      <c r="N11" s="22"/>
      <c r="O11" s="22"/>
      <c r="P11" s="22"/>
      <c r="Q11" s="22"/>
      <c r="R11" s="22">
        <f t="shared" si="2"/>
        <v>0</v>
      </c>
      <c r="S11" s="22">
        <f t="shared" si="3"/>
        <v>0</v>
      </c>
      <c r="T11" s="22">
        <f t="shared" si="4"/>
        <v>0</v>
      </c>
      <c r="U11" s="23">
        <f t="shared" si="5"/>
        <v>0</v>
      </c>
      <c r="V11" s="23">
        <f t="shared" si="6"/>
        <v>0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</row>
    <row r="12" spans="1:257" s="25" customFormat="1" ht="15" customHeight="1" x14ac:dyDescent="0.25">
      <c r="A12" s="20"/>
      <c r="B12" s="20">
        <v>11</v>
      </c>
      <c r="C12" s="21">
        <v>6644472876</v>
      </c>
      <c r="D12" s="21" t="s">
        <v>31</v>
      </c>
      <c r="E12" s="22">
        <v>2.75</v>
      </c>
      <c r="F12" s="22">
        <v>4</v>
      </c>
      <c r="G12" s="22">
        <v>0.3</v>
      </c>
      <c r="H12" s="22">
        <v>0.5</v>
      </c>
      <c r="I12" s="22">
        <v>0.5</v>
      </c>
      <c r="J12" s="22">
        <v>0.7</v>
      </c>
      <c r="K12" s="7">
        <f t="shared" si="0"/>
        <v>2</v>
      </c>
      <c r="L12" s="7">
        <f t="shared" si="1"/>
        <v>8.75</v>
      </c>
      <c r="M12" s="22"/>
      <c r="N12" s="22"/>
      <c r="O12" s="22"/>
      <c r="P12" s="22"/>
      <c r="Q12" s="22"/>
      <c r="R12" s="22">
        <f t="shared" si="2"/>
        <v>0</v>
      </c>
      <c r="S12" s="22">
        <f t="shared" si="3"/>
        <v>0</v>
      </c>
      <c r="T12" s="22">
        <f t="shared" si="4"/>
        <v>0</v>
      </c>
      <c r="U12" s="23">
        <f t="shared" si="5"/>
        <v>0</v>
      </c>
      <c r="V12" s="23">
        <f t="shared" si="6"/>
        <v>0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</row>
    <row r="13" spans="1:257" ht="15" customHeight="1" x14ac:dyDescent="0.25">
      <c r="A13" s="6"/>
      <c r="B13" s="6">
        <v>12</v>
      </c>
      <c r="C13" s="9">
        <v>1299166046</v>
      </c>
      <c r="D13" s="9" t="s">
        <v>32</v>
      </c>
      <c r="E13" s="7">
        <v>4.75</v>
      </c>
      <c r="F13" s="7">
        <v>4</v>
      </c>
      <c r="G13" s="7">
        <v>0.3</v>
      </c>
      <c r="H13" s="7">
        <v>0.5</v>
      </c>
      <c r="I13" s="7">
        <v>0.5</v>
      </c>
      <c r="J13" s="7">
        <v>0.7</v>
      </c>
      <c r="K13" s="7">
        <f t="shared" si="0"/>
        <v>2</v>
      </c>
      <c r="L13" s="7">
        <f t="shared" si="1"/>
        <v>10.75</v>
      </c>
      <c r="M13" s="7"/>
      <c r="N13" s="7"/>
      <c r="O13" s="7"/>
      <c r="P13" s="7"/>
      <c r="Q13" s="7"/>
      <c r="R13" s="7">
        <f t="shared" si="2"/>
        <v>0</v>
      </c>
      <c r="S13" s="7">
        <f t="shared" si="3"/>
        <v>0</v>
      </c>
      <c r="T13" s="7">
        <f t="shared" si="4"/>
        <v>0</v>
      </c>
      <c r="U13" s="8">
        <f t="shared" si="5"/>
        <v>0</v>
      </c>
      <c r="V13" s="8">
        <f t="shared" si="6"/>
        <v>0</v>
      </c>
    </row>
    <row r="14" spans="1:257" ht="15" customHeight="1" x14ac:dyDescent="0.25">
      <c r="A14" s="6"/>
      <c r="B14" s="6">
        <v>13</v>
      </c>
      <c r="C14" s="9">
        <v>3708610736</v>
      </c>
      <c r="D14" s="9" t="s">
        <v>33</v>
      </c>
      <c r="E14" s="7">
        <v>2.75</v>
      </c>
      <c r="F14" s="7">
        <v>3.5</v>
      </c>
      <c r="G14" s="7">
        <v>0.3</v>
      </c>
      <c r="H14" s="7">
        <v>0.4</v>
      </c>
      <c r="I14" s="29">
        <v>0.45</v>
      </c>
      <c r="J14" s="7">
        <v>0.5</v>
      </c>
      <c r="K14" s="7">
        <f t="shared" si="0"/>
        <v>1.65</v>
      </c>
      <c r="L14" s="7">
        <f t="shared" si="1"/>
        <v>7.9</v>
      </c>
      <c r="M14" s="7"/>
      <c r="N14" s="7"/>
      <c r="O14" s="7"/>
      <c r="P14" s="7"/>
      <c r="Q14" s="7"/>
      <c r="R14" s="7">
        <f t="shared" ref="R14" si="12">O14+P14+Q14</f>
        <v>0</v>
      </c>
      <c r="S14" s="7">
        <f t="shared" ref="S14" si="13">0.8*N14+0.2*R14</f>
        <v>0</v>
      </c>
      <c r="T14" s="7">
        <f t="shared" ref="T14" si="14">INT((S14)*10+0.4)/10</f>
        <v>0</v>
      </c>
      <c r="U14" s="8">
        <f t="shared" ref="U14" si="15">0.4*M14+0.6*T14</f>
        <v>0</v>
      </c>
      <c r="V14" s="8">
        <f t="shared" ref="V14" si="16">INT((U14)*10+0.4)/10</f>
        <v>0</v>
      </c>
    </row>
    <row r="15" spans="1:257" ht="15" customHeight="1" x14ac:dyDescent="0.25">
      <c r="A15" s="6"/>
      <c r="B15" s="6">
        <v>14</v>
      </c>
      <c r="C15" s="9">
        <v>4209789446</v>
      </c>
      <c r="D15" s="9" t="s">
        <v>34</v>
      </c>
      <c r="E15" s="7">
        <v>2</v>
      </c>
      <c r="F15" s="7">
        <v>3.5</v>
      </c>
      <c r="G15" s="7">
        <v>0.3</v>
      </c>
      <c r="H15" s="7">
        <v>0.5</v>
      </c>
      <c r="I15" s="7">
        <v>0.45</v>
      </c>
      <c r="J15" s="7">
        <v>0.55000000000000004</v>
      </c>
      <c r="K15" s="7">
        <f t="shared" si="0"/>
        <v>1.8</v>
      </c>
      <c r="L15" s="7">
        <f t="shared" si="1"/>
        <v>7.3</v>
      </c>
      <c r="M15" s="7"/>
      <c r="N15" s="7"/>
      <c r="O15" s="7"/>
      <c r="P15" s="7"/>
      <c r="Q15" s="7"/>
      <c r="R15" s="7">
        <f t="shared" si="2"/>
        <v>0</v>
      </c>
      <c r="S15" s="7">
        <f t="shared" si="3"/>
        <v>0</v>
      </c>
      <c r="T15" s="7">
        <f t="shared" si="4"/>
        <v>0</v>
      </c>
      <c r="U15" s="8">
        <f t="shared" si="5"/>
        <v>0</v>
      </c>
      <c r="V15" s="8">
        <f t="shared" si="6"/>
        <v>0</v>
      </c>
    </row>
    <row r="16" spans="1:257" ht="15" customHeight="1" x14ac:dyDescent="0.25">
      <c r="A16" s="6"/>
      <c r="B16" s="6">
        <v>15</v>
      </c>
      <c r="C16" s="9">
        <v>4211773641</v>
      </c>
      <c r="D16" s="9" t="s">
        <v>35</v>
      </c>
      <c r="E16" s="7">
        <v>2</v>
      </c>
      <c r="F16" s="7">
        <v>4</v>
      </c>
      <c r="G16" s="7">
        <v>0.3</v>
      </c>
      <c r="H16" s="7">
        <v>0.5</v>
      </c>
      <c r="I16" s="7">
        <v>0.45</v>
      </c>
      <c r="J16" s="7">
        <v>0.35</v>
      </c>
      <c r="K16" s="7">
        <f t="shared" si="0"/>
        <v>1.6</v>
      </c>
      <c r="L16" s="7">
        <f t="shared" si="1"/>
        <v>7.6</v>
      </c>
      <c r="M16" s="7"/>
      <c r="N16" s="7"/>
      <c r="O16" s="7"/>
      <c r="P16" s="7"/>
      <c r="Q16" s="7"/>
      <c r="R16" s="7">
        <f t="shared" si="2"/>
        <v>0</v>
      </c>
      <c r="S16" s="7">
        <f t="shared" si="3"/>
        <v>0</v>
      </c>
      <c r="T16" s="7">
        <f t="shared" si="4"/>
        <v>0</v>
      </c>
      <c r="U16" s="8">
        <f t="shared" si="5"/>
        <v>0</v>
      </c>
      <c r="V16" s="8">
        <f t="shared" si="6"/>
        <v>0</v>
      </c>
    </row>
    <row r="17" spans="1:257" ht="15" customHeight="1" x14ac:dyDescent="0.25">
      <c r="A17" s="6"/>
      <c r="B17" s="6">
        <v>16</v>
      </c>
      <c r="C17" s="9">
        <v>4200051171</v>
      </c>
      <c r="D17" s="9" t="s">
        <v>36</v>
      </c>
      <c r="E17" s="7">
        <v>3</v>
      </c>
      <c r="F17" s="7">
        <v>4</v>
      </c>
      <c r="G17" s="7">
        <v>0.3</v>
      </c>
      <c r="H17" s="7">
        <v>0.5</v>
      </c>
      <c r="I17" s="7">
        <v>0.5</v>
      </c>
      <c r="J17" s="7">
        <v>0.7</v>
      </c>
      <c r="K17" s="7">
        <f t="shared" si="0"/>
        <v>2</v>
      </c>
      <c r="L17" s="7">
        <f t="shared" si="1"/>
        <v>9</v>
      </c>
      <c r="M17" s="7"/>
      <c r="N17" s="7"/>
      <c r="O17" s="7"/>
      <c r="P17" s="7"/>
      <c r="Q17" s="7"/>
      <c r="R17" s="7">
        <f t="shared" si="2"/>
        <v>0</v>
      </c>
      <c r="S17" s="7">
        <f t="shared" si="3"/>
        <v>0</v>
      </c>
      <c r="T17" s="7">
        <f t="shared" si="4"/>
        <v>0</v>
      </c>
      <c r="U17" s="8">
        <f t="shared" si="5"/>
        <v>0</v>
      </c>
      <c r="V17" s="8">
        <f t="shared" si="6"/>
        <v>0</v>
      </c>
    </row>
    <row r="18" spans="1:257" ht="15" customHeight="1" x14ac:dyDescent="0.25">
      <c r="A18" s="6"/>
      <c r="B18" s="6">
        <v>17</v>
      </c>
      <c r="C18" s="9">
        <v>90392353</v>
      </c>
      <c r="D18" s="9" t="s">
        <v>37</v>
      </c>
      <c r="E18" s="7">
        <v>1.75</v>
      </c>
      <c r="F18" s="7">
        <v>3.5</v>
      </c>
      <c r="G18" s="7">
        <v>0.3</v>
      </c>
      <c r="H18" s="7">
        <v>0.5</v>
      </c>
      <c r="I18" s="7">
        <v>0.5</v>
      </c>
      <c r="J18" s="7">
        <v>0.7</v>
      </c>
      <c r="K18" s="7">
        <f t="shared" si="0"/>
        <v>2</v>
      </c>
      <c r="L18" s="7">
        <f t="shared" si="1"/>
        <v>7.25</v>
      </c>
      <c r="M18" s="7"/>
      <c r="N18" s="7"/>
      <c r="O18" s="7"/>
      <c r="P18" s="7"/>
      <c r="Q18" s="7"/>
      <c r="R18" s="7">
        <f t="shared" si="2"/>
        <v>0</v>
      </c>
      <c r="S18" s="7">
        <f t="shared" si="3"/>
        <v>0</v>
      </c>
      <c r="T18" s="7">
        <f t="shared" si="4"/>
        <v>0</v>
      </c>
      <c r="U18" s="8">
        <f t="shared" si="5"/>
        <v>0</v>
      </c>
      <c r="V18" s="8">
        <f t="shared" si="6"/>
        <v>0</v>
      </c>
    </row>
    <row r="19" spans="1:257" ht="15" customHeight="1" x14ac:dyDescent="0.25">
      <c r="A19" s="6"/>
      <c r="B19" s="6">
        <v>18</v>
      </c>
      <c r="C19" s="9">
        <v>6450316995</v>
      </c>
      <c r="D19" s="9" t="s">
        <v>38</v>
      </c>
      <c r="E19" s="7">
        <v>2</v>
      </c>
      <c r="F19" s="7">
        <v>3.5</v>
      </c>
      <c r="G19" s="7">
        <v>0.3</v>
      </c>
      <c r="H19" s="7">
        <v>0.5</v>
      </c>
      <c r="I19" s="7">
        <v>0.5</v>
      </c>
      <c r="J19" s="7">
        <v>0.7</v>
      </c>
      <c r="K19" s="7">
        <f t="shared" si="0"/>
        <v>2</v>
      </c>
      <c r="L19" s="7">
        <f t="shared" si="1"/>
        <v>7.5</v>
      </c>
      <c r="M19" s="7"/>
      <c r="N19" s="7"/>
      <c r="O19" s="7"/>
      <c r="P19" s="7"/>
      <c r="Q19" s="7"/>
      <c r="R19" s="7">
        <f t="shared" ref="R19:R20" si="17">O19+P19+Q19</f>
        <v>0</v>
      </c>
      <c r="S19" s="7">
        <f t="shared" ref="S19:S20" si="18">0.8*N19+0.2*R19</f>
        <v>0</v>
      </c>
      <c r="T19" s="7">
        <f t="shared" ref="T19:T20" si="19">INT((S19)*10+0.4)/10</f>
        <v>0</v>
      </c>
      <c r="U19" s="8">
        <f t="shared" ref="U19:U20" si="20">0.4*M19+0.6*T19</f>
        <v>0</v>
      </c>
      <c r="V19" s="8">
        <f t="shared" ref="V19:V20" si="21">INT((U19)*10+0.4)/10</f>
        <v>0</v>
      </c>
    </row>
    <row r="20" spans="1:257" ht="15" customHeight="1" x14ac:dyDescent="0.25">
      <c r="A20" s="6"/>
      <c r="B20" s="6">
        <v>19</v>
      </c>
      <c r="C20" s="9">
        <v>7084560884</v>
      </c>
      <c r="D20" s="9" t="s">
        <v>39</v>
      </c>
      <c r="E20" s="7">
        <v>3.25</v>
      </c>
      <c r="F20" s="7">
        <v>3</v>
      </c>
      <c r="G20" s="7">
        <v>0.3</v>
      </c>
      <c r="H20" s="7">
        <v>0.5</v>
      </c>
      <c r="I20" s="7"/>
      <c r="J20" s="7">
        <v>0.5</v>
      </c>
      <c r="K20" s="7">
        <f t="shared" si="0"/>
        <v>1.3</v>
      </c>
      <c r="L20" s="7">
        <f t="shared" si="1"/>
        <v>7.55</v>
      </c>
      <c r="M20" s="7"/>
      <c r="N20" s="7"/>
      <c r="O20" s="7"/>
      <c r="P20" s="7"/>
      <c r="Q20" s="7"/>
      <c r="R20" s="7">
        <f t="shared" si="17"/>
        <v>0</v>
      </c>
      <c r="S20" s="7">
        <f t="shared" si="18"/>
        <v>0</v>
      </c>
      <c r="T20" s="7">
        <f t="shared" si="19"/>
        <v>0</v>
      </c>
      <c r="U20" s="8">
        <f t="shared" si="20"/>
        <v>0</v>
      </c>
      <c r="V20" s="8">
        <f t="shared" si="21"/>
        <v>0</v>
      </c>
    </row>
    <row r="21" spans="1:257" ht="15" customHeight="1" x14ac:dyDescent="0.25">
      <c r="A21" s="6"/>
      <c r="B21" s="6">
        <v>20</v>
      </c>
      <c r="C21" s="9">
        <v>1299293941</v>
      </c>
      <c r="D21" s="9" t="s">
        <v>40</v>
      </c>
      <c r="E21" s="7">
        <v>1.5</v>
      </c>
      <c r="F21" s="7">
        <v>4</v>
      </c>
      <c r="G21" s="7">
        <v>0.3</v>
      </c>
      <c r="H21" s="7">
        <v>0.5</v>
      </c>
      <c r="I21" s="7">
        <v>0.45</v>
      </c>
      <c r="J21" s="7">
        <v>0.5</v>
      </c>
      <c r="K21" s="7">
        <f t="shared" si="0"/>
        <v>1.75</v>
      </c>
      <c r="L21" s="7">
        <f>E21+F21+K21</f>
        <v>7.25</v>
      </c>
      <c r="M21" s="7"/>
      <c r="N21" s="7"/>
      <c r="O21" s="7"/>
      <c r="P21" s="7"/>
      <c r="Q21" s="7"/>
      <c r="R21" s="7">
        <f t="shared" ref="R21:R36" si="22">O21+P21+Q21</f>
        <v>0</v>
      </c>
      <c r="S21" s="7">
        <f t="shared" ref="S21:S36" si="23">0.8*N21+0.2*R21</f>
        <v>0</v>
      </c>
      <c r="T21" s="7">
        <f t="shared" ref="T21:T36" si="24">INT((S21)*10+0.4)/10</f>
        <v>0</v>
      </c>
      <c r="U21" s="8">
        <f t="shared" ref="U21:U36" si="25">0.4*M21+0.6*T21</f>
        <v>0</v>
      </c>
      <c r="V21" s="8">
        <f t="shared" ref="V21:V36" si="26">INT((U21)*10+0.4)/10</f>
        <v>0</v>
      </c>
    </row>
    <row r="22" spans="1:257" ht="15" customHeight="1" x14ac:dyDescent="0.25">
      <c r="A22" s="6"/>
      <c r="B22" s="6">
        <v>1</v>
      </c>
      <c r="C22" s="9">
        <v>8075821040</v>
      </c>
      <c r="D22" s="9" t="s">
        <v>41</v>
      </c>
      <c r="E22" s="7">
        <v>1.75</v>
      </c>
      <c r="F22" s="7">
        <v>3.5</v>
      </c>
      <c r="G22" s="7">
        <v>0.3</v>
      </c>
      <c r="H22" s="7">
        <v>0.5</v>
      </c>
      <c r="I22" s="7">
        <v>0.5</v>
      </c>
      <c r="J22" s="7">
        <v>0.7</v>
      </c>
      <c r="K22" s="7">
        <f t="shared" si="0"/>
        <v>2</v>
      </c>
      <c r="L22" s="7">
        <f t="shared" si="1"/>
        <v>7.25</v>
      </c>
      <c r="M22" s="7"/>
      <c r="N22" s="7"/>
      <c r="O22" s="7"/>
      <c r="P22" s="7"/>
      <c r="Q22" s="7"/>
      <c r="R22" s="7">
        <f t="shared" si="22"/>
        <v>0</v>
      </c>
      <c r="S22" s="7">
        <f t="shared" si="23"/>
        <v>0</v>
      </c>
      <c r="T22" s="7">
        <f t="shared" si="24"/>
        <v>0</v>
      </c>
      <c r="U22" s="8">
        <f t="shared" si="25"/>
        <v>0</v>
      </c>
      <c r="V22" s="8">
        <f t="shared" si="26"/>
        <v>0</v>
      </c>
    </row>
    <row r="23" spans="1:257" ht="15" customHeight="1" x14ac:dyDescent="0.25">
      <c r="A23" s="6"/>
      <c r="B23" s="6">
        <v>2</v>
      </c>
      <c r="C23" s="9">
        <v>1299920695</v>
      </c>
      <c r="D23" s="9" t="s">
        <v>42</v>
      </c>
      <c r="E23" s="7">
        <v>5</v>
      </c>
      <c r="F23" s="7">
        <v>4</v>
      </c>
      <c r="G23" s="7">
        <v>0.3</v>
      </c>
      <c r="H23" s="7">
        <v>0.5</v>
      </c>
      <c r="I23" s="7">
        <v>0.5</v>
      </c>
      <c r="J23" s="7">
        <v>0.7</v>
      </c>
      <c r="K23" s="7">
        <f t="shared" si="0"/>
        <v>2</v>
      </c>
      <c r="L23" s="7">
        <f t="shared" si="1"/>
        <v>11</v>
      </c>
      <c r="M23" s="7"/>
      <c r="N23" s="7"/>
      <c r="O23" s="7"/>
      <c r="P23" s="7"/>
      <c r="Q23" s="7"/>
      <c r="R23" s="7">
        <f t="shared" si="22"/>
        <v>0</v>
      </c>
      <c r="S23" s="7">
        <f t="shared" si="23"/>
        <v>0</v>
      </c>
      <c r="T23" s="7">
        <f t="shared" si="24"/>
        <v>0</v>
      </c>
      <c r="U23" s="8">
        <f t="shared" si="25"/>
        <v>0</v>
      </c>
      <c r="V23" s="8">
        <f t="shared" si="26"/>
        <v>0</v>
      </c>
    </row>
    <row r="24" spans="1:257" ht="15" customHeight="1" x14ac:dyDescent="0.25">
      <c r="A24" s="6"/>
      <c r="B24" s="6">
        <v>3</v>
      </c>
      <c r="C24" s="9">
        <v>4698909395</v>
      </c>
      <c r="D24" s="9" t="s">
        <v>43</v>
      </c>
      <c r="E24" s="7">
        <v>2.5</v>
      </c>
      <c r="F24" s="7">
        <v>3</v>
      </c>
      <c r="G24" s="7">
        <v>0.3</v>
      </c>
      <c r="H24" s="7">
        <v>0.5</v>
      </c>
      <c r="I24" s="7"/>
      <c r="J24" s="7"/>
      <c r="K24" s="7">
        <f t="shared" si="0"/>
        <v>0.8</v>
      </c>
      <c r="L24" s="7">
        <f t="shared" si="1"/>
        <v>6.3</v>
      </c>
      <c r="M24" s="7"/>
      <c r="N24" s="7"/>
      <c r="O24" s="7"/>
      <c r="P24" s="7"/>
      <c r="Q24" s="7"/>
      <c r="R24" s="7">
        <f t="shared" si="22"/>
        <v>0</v>
      </c>
      <c r="S24" s="7">
        <f t="shared" si="23"/>
        <v>0</v>
      </c>
      <c r="T24" s="7">
        <f t="shared" si="24"/>
        <v>0</v>
      </c>
      <c r="U24" s="8">
        <f t="shared" si="25"/>
        <v>0</v>
      </c>
      <c r="V24" s="8">
        <f t="shared" si="26"/>
        <v>0</v>
      </c>
    </row>
    <row r="25" spans="1:257" ht="15" customHeight="1" x14ac:dyDescent="0.25">
      <c r="A25" s="6"/>
      <c r="B25" s="6">
        <v>4</v>
      </c>
      <c r="C25" s="18">
        <v>3743719060</v>
      </c>
      <c r="D25" s="9" t="s">
        <v>44</v>
      </c>
      <c r="E25" s="7">
        <v>2.75</v>
      </c>
      <c r="F25" s="7">
        <v>3.5</v>
      </c>
      <c r="G25" s="7">
        <v>0.3</v>
      </c>
      <c r="H25" s="7">
        <v>0.5</v>
      </c>
      <c r="I25" s="7">
        <v>0.45</v>
      </c>
      <c r="J25" s="7">
        <v>0.7</v>
      </c>
      <c r="K25" s="7">
        <f t="shared" si="0"/>
        <v>1.95</v>
      </c>
      <c r="L25" s="7">
        <f t="shared" si="1"/>
        <v>8.1999999999999993</v>
      </c>
      <c r="M25" s="7"/>
      <c r="N25" s="7"/>
      <c r="O25" s="7"/>
      <c r="P25" s="7"/>
      <c r="Q25" s="7"/>
      <c r="R25" s="7">
        <f t="shared" si="22"/>
        <v>0</v>
      </c>
      <c r="S25" s="7">
        <f t="shared" si="23"/>
        <v>0</v>
      </c>
      <c r="T25" s="7">
        <f t="shared" si="24"/>
        <v>0</v>
      </c>
      <c r="U25" s="8">
        <f t="shared" si="25"/>
        <v>0</v>
      </c>
      <c r="V25" s="8">
        <f t="shared" si="26"/>
        <v>0</v>
      </c>
    </row>
    <row r="26" spans="1:257" ht="15" customHeight="1" x14ac:dyDescent="0.25">
      <c r="A26" s="6"/>
      <c r="B26" s="6">
        <v>5</v>
      </c>
      <c r="C26" s="9">
        <v>3708609536</v>
      </c>
      <c r="D26" s="9" t="s">
        <v>45</v>
      </c>
      <c r="E26" s="7">
        <v>2</v>
      </c>
      <c r="F26" s="7">
        <v>3.5</v>
      </c>
      <c r="G26" s="7">
        <v>0.3</v>
      </c>
      <c r="H26" s="7">
        <v>0.4</v>
      </c>
      <c r="I26" s="7"/>
      <c r="J26" s="7"/>
      <c r="K26" s="7">
        <f t="shared" si="0"/>
        <v>0.7</v>
      </c>
      <c r="L26" s="7">
        <f t="shared" si="1"/>
        <v>6.2</v>
      </c>
      <c r="M26" s="7"/>
      <c r="N26" s="7"/>
      <c r="O26" s="7"/>
      <c r="P26" s="7"/>
      <c r="Q26" s="7"/>
      <c r="R26" s="7">
        <f t="shared" si="22"/>
        <v>0</v>
      </c>
      <c r="S26" s="7">
        <f t="shared" si="23"/>
        <v>0</v>
      </c>
      <c r="T26" s="7">
        <f t="shared" si="24"/>
        <v>0</v>
      </c>
      <c r="U26" s="8">
        <f t="shared" si="25"/>
        <v>0</v>
      </c>
      <c r="V26" s="8">
        <f t="shared" si="26"/>
        <v>0</v>
      </c>
    </row>
    <row r="27" spans="1:257" ht="15" customHeight="1" x14ac:dyDescent="0.25">
      <c r="A27" s="6"/>
      <c r="B27" s="6">
        <v>6</v>
      </c>
      <c r="C27" s="9">
        <v>4608899315</v>
      </c>
      <c r="D27" s="9" t="s">
        <v>46</v>
      </c>
      <c r="E27" s="7">
        <v>2.75</v>
      </c>
      <c r="F27" s="7">
        <v>3.5</v>
      </c>
      <c r="G27" s="7">
        <v>0.3</v>
      </c>
      <c r="H27" s="7">
        <v>0.5</v>
      </c>
      <c r="I27" s="7">
        <v>0.45</v>
      </c>
      <c r="J27" s="7">
        <v>0.55000000000000004</v>
      </c>
      <c r="K27" s="7">
        <f t="shared" si="0"/>
        <v>1.8</v>
      </c>
      <c r="L27" s="7">
        <f t="shared" si="1"/>
        <v>8.0500000000000007</v>
      </c>
      <c r="M27" s="7"/>
      <c r="N27" s="7"/>
      <c r="O27" s="7"/>
      <c r="P27" s="7"/>
      <c r="Q27" s="7"/>
      <c r="R27" s="7">
        <f t="shared" si="22"/>
        <v>0</v>
      </c>
      <c r="S27" s="7">
        <f t="shared" si="23"/>
        <v>0</v>
      </c>
      <c r="T27" s="7">
        <f t="shared" si="24"/>
        <v>0</v>
      </c>
      <c r="U27" s="8">
        <f t="shared" si="25"/>
        <v>0</v>
      </c>
      <c r="V27" s="8">
        <f t="shared" si="26"/>
        <v>0</v>
      </c>
    </row>
    <row r="28" spans="1:257" s="28" customFormat="1" ht="15" customHeight="1" x14ac:dyDescent="0.25">
      <c r="A28" s="11"/>
      <c r="B28" s="11">
        <v>7</v>
      </c>
      <c r="C28" s="12">
        <v>101038046</v>
      </c>
      <c r="D28" s="12" t="s">
        <v>48</v>
      </c>
      <c r="E28" s="14">
        <v>2.75</v>
      </c>
      <c r="F28" s="14">
        <v>2</v>
      </c>
      <c r="G28" s="14">
        <v>0.3</v>
      </c>
      <c r="H28" s="14">
        <v>0.4</v>
      </c>
      <c r="I28" s="14"/>
      <c r="J28" s="14">
        <v>0.6</v>
      </c>
      <c r="K28" s="14">
        <f t="shared" si="0"/>
        <v>1.2999999999999998</v>
      </c>
      <c r="L28" s="14">
        <f t="shared" si="1"/>
        <v>6.05</v>
      </c>
      <c r="M28" s="14"/>
      <c r="N28" s="14"/>
      <c r="O28" s="14"/>
      <c r="P28" s="14"/>
      <c r="Q28" s="14"/>
      <c r="R28" s="14">
        <f t="shared" si="22"/>
        <v>0</v>
      </c>
      <c r="S28" s="14">
        <f t="shared" si="23"/>
        <v>0</v>
      </c>
      <c r="T28" s="14">
        <f t="shared" si="24"/>
        <v>0</v>
      </c>
      <c r="U28" s="15">
        <f t="shared" si="25"/>
        <v>0</v>
      </c>
      <c r="V28" s="15">
        <f t="shared" si="26"/>
        <v>0</v>
      </c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spans="1:257" s="28" customFormat="1" ht="15" customHeight="1" x14ac:dyDescent="0.25">
      <c r="A29" s="11"/>
      <c r="B29" s="11">
        <v>8</v>
      </c>
      <c r="C29" s="12">
        <v>111264715</v>
      </c>
      <c r="D29" s="12" t="s">
        <v>49</v>
      </c>
      <c r="E29" s="14">
        <v>3</v>
      </c>
      <c r="F29" s="14">
        <v>2</v>
      </c>
      <c r="G29" s="14">
        <v>0.3</v>
      </c>
      <c r="H29" s="14">
        <v>0.4</v>
      </c>
      <c r="I29" s="14"/>
      <c r="J29" s="14">
        <v>0.6</v>
      </c>
      <c r="K29" s="14">
        <f t="shared" si="0"/>
        <v>1.2999999999999998</v>
      </c>
      <c r="L29" s="14">
        <f t="shared" si="1"/>
        <v>6.3</v>
      </c>
      <c r="M29" s="14"/>
      <c r="N29" s="14"/>
      <c r="O29" s="14"/>
      <c r="P29" s="14"/>
      <c r="Q29" s="14"/>
      <c r="R29" s="14">
        <f t="shared" si="22"/>
        <v>0</v>
      </c>
      <c r="S29" s="14">
        <f t="shared" si="23"/>
        <v>0</v>
      </c>
      <c r="T29" s="14">
        <f t="shared" si="24"/>
        <v>0</v>
      </c>
      <c r="U29" s="15">
        <f t="shared" si="25"/>
        <v>0</v>
      </c>
      <c r="V29" s="15">
        <f t="shared" si="26"/>
        <v>0</v>
      </c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spans="1:257" s="28" customFormat="1" ht="15" customHeight="1" x14ac:dyDescent="0.25">
      <c r="A30" s="11"/>
      <c r="B30" s="11">
        <v>9</v>
      </c>
      <c r="C30" s="12">
        <v>1299106840</v>
      </c>
      <c r="D30" s="12" t="s">
        <v>50</v>
      </c>
      <c r="E30" s="14">
        <v>0.5</v>
      </c>
      <c r="F30" s="14">
        <v>2</v>
      </c>
      <c r="G30" s="14">
        <v>0.3</v>
      </c>
      <c r="H30" s="14">
        <v>0.4</v>
      </c>
      <c r="I30" s="14"/>
      <c r="J30" s="14"/>
      <c r="K30" s="14">
        <f t="shared" si="0"/>
        <v>0.7</v>
      </c>
      <c r="L30" s="14">
        <f t="shared" si="1"/>
        <v>3.2</v>
      </c>
      <c r="M30" s="14"/>
      <c r="N30" s="14"/>
      <c r="O30" s="14"/>
      <c r="P30" s="14"/>
      <c r="Q30" s="14"/>
      <c r="R30" s="14">
        <f t="shared" si="22"/>
        <v>0</v>
      </c>
      <c r="S30" s="14">
        <f t="shared" si="23"/>
        <v>0</v>
      </c>
      <c r="T30" s="14">
        <f t="shared" si="24"/>
        <v>0</v>
      </c>
      <c r="U30" s="15">
        <f t="shared" si="25"/>
        <v>0</v>
      </c>
      <c r="V30" s="15">
        <f t="shared" si="26"/>
        <v>0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pans="1:257" s="28" customFormat="1" ht="15" customHeight="1" x14ac:dyDescent="0.25">
      <c r="A31" s="11"/>
      <c r="B31" s="11">
        <v>10</v>
      </c>
      <c r="C31" s="12">
        <v>3708626137</v>
      </c>
      <c r="D31" s="12" t="s">
        <v>51</v>
      </c>
      <c r="E31" s="14">
        <v>0.75</v>
      </c>
      <c r="F31" s="14">
        <v>3</v>
      </c>
      <c r="G31" s="14">
        <v>0.3</v>
      </c>
      <c r="H31" s="14">
        <v>0.5</v>
      </c>
      <c r="I31" s="14"/>
      <c r="J31" s="14"/>
      <c r="K31" s="14">
        <f t="shared" si="0"/>
        <v>0.8</v>
      </c>
      <c r="L31" s="14">
        <f t="shared" si="1"/>
        <v>4.55</v>
      </c>
      <c r="M31" s="14"/>
      <c r="N31" s="14"/>
      <c r="O31" s="14"/>
      <c r="P31" s="14"/>
      <c r="Q31" s="14"/>
      <c r="R31" s="14">
        <f t="shared" si="22"/>
        <v>0</v>
      </c>
      <c r="S31" s="14">
        <f t="shared" si="23"/>
        <v>0</v>
      </c>
      <c r="T31" s="14">
        <f t="shared" si="24"/>
        <v>0</v>
      </c>
      <c r="U31" s="15">
        <f t="shared" si="25"/>
        <v>0</v>
      </c>
      <c r="V31" s="15">
        <f t="shared" si="26"/>
        <v>0</v>
      </c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spans="1:257" s="28" customFormat="1" ht="15" customHeight="1" x14ac:dyDescent="0.25">
      <c r="A32" s="11"/>
      <c r="B32" s="11">
        <v>11</v>
      </c>
      <c r="C32" s="12">
        <v>1299860080</v>
      </c>
      <c r="D32" s="12" t="s">
        <v>56</v>
      </c>
      <c r="E32" s="14">
        <v>2</v>
      </c>
      <c r="F32" s="14">
        <v>3.5</v>
      </c>
      <c r="G32" s="14">
        <v>0.3</v>
      </c>
      <c r="H32" s="14">
        <v>0.5</v>
      </c>
      <c r="I32" s="14">
        <v>0.5</v>
      </c>
      <c r="J32" s="14">
        <v>0.7</v>
      </c>
      <c r="K32" s="14">
        <f t="shared" si="0"/>
        <v>2</v>
      </c>
      <c r="L32" s="14">
        <f t="shared" si="1"/>
        <v>7.5</v>
      </c>
      <c r="M32" s="14"/>
      <c r="N32" s="14"/>
      <c r="O32" s="14"/>
      <c r="P32" s="14"/>
      <c r="Q32" s="14"/>
      <c r="R32" s="14">
        <f t="shared" si="22"/>
        <v>0</v>
      </c>
      <c r="S32" s="14">
        <f t="shared" si="23"/>
        <v>0</v>
      </c>
      <c r="T32" s="14">
        <f t="shared" si="24"/>
        <v>0</v>
      </c>
      <c r="U32" s="15">
        <f t="shared" si="25"/>
        <v>0</v>
      </c>
      <c r="V32" s="15">
        <f t="shared" si="26"/>
        <v>0</v>
      </c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spans="1:257" s="28" customFormat="1" ht="15" customHeight="1" x14ac:dyDescent="0.25">
      <c r="A33" s="11"/>
      <c r="B33" s="11"/>
      <c r="C33" s="12"/>
      <c r="D33" s="12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>
        <f t="shared" si="22"/>
        <v>0</v>
      </c>
      <c r="S33" s="14">
        <f t="shared" si="23"/>
        <v>0</v>
      </c>
      <c r="T33" s="14">
        <f t="shared" si="24"/>
        <v>0</v>
      </c>
      <c r="U33" s="15">
        <f t="shared" si="25"/>
        <v>0</v>
      </c>
      <c r="V33" s="15">
        <f t="shared" si="26"/>
        <v>0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spans="1:257" s="28" customFormat="1" ht="15" customHeight="1" x14ac:dyDescent="0.25">
      <c r="A34" s="11"/>
      <c r="B34" s="11"/>
      <c r="C34" s="12"/>
      <c r="D34" s="1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f t="shared" si="22"/>
        <v>0</v>
      </c>
      <c r="S34" s="14">
        <f t="shared" si="23"/>
        <v>0</v>
      </c>
      <c r="T34" s="14">
        <f t="shared" si="24"/>
        <v>0</v>
      </c>
      <c r="U34" s="15">
        <f t="shared" si="25"/>
        <v>0</v>
      </c>
      <c r="V34" s="15">
        <f t="shared" si="26"/>
        <v>0</v>
      </c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8" customFormat="1" ht="15" customHeight="1" x14ac:dyDescent="0.25">
      <c r="A35" s="11"/>
      <c r="B35" s="11"/>
      <c r="C35" s="12"/>
      <c r="D35" s="1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>
        <f t="shared" si="22"/>
        <v>0</v>
      </c>
      <c r="S35" s="14">
        <f t="shared" si="23"/>
        <v>0</v>
      </c>
      <c r="T35" s="14">
        <f t="shared" si="24"/>
        <v>0</v>
      </c>
      <c r="U35" s="15">
        <f t="shared" si="25"/>
        <v>0</v>
      </c>
      <c r="V35" s="15">
        <f t="shared" si="26"/>
        <v>0</v>
      </c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  <row r="36" spans="1:257" s="28" customFormat="1" ht="15" customHeight="1" x14ac:dyDescent="0.25">
      <c r="A36" s="11"/>
      <c r="B36" s="11"/>
      <c r="C36" s="12"/>
      <c r="D36" s="1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f t="shared" si="22"/>
        <v>0</v>
      </c>
      <c r="S36" s="14">
        <f t="shared" si="23"/>
        <v>0</v>
      </c>
      <c r="T36" s="14">
        <f t="shared" si="24"/>
        <v>0</v>
      </c>
      <c r="U36" s="15">
        <f t="shared" si="25"/>
        <v>0</v>
      </c>
      <c r="V36" s="15">
        <f t="shared" si="26"/>
        <v>0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</row>
    <row r="37" spans="1:257" s="28" customFormat="1" ht="15" customHeight="1" x14ac:dyDescent="0.25">
      <c r="A37" s="11"/>
      <c r="B37" s="11"/>
      <c r="C37" s="12"/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>
        <f t="shared" ref="R37:R41" si="27">O37+P37+Q37</f>
        <v>0</v>
      </c>
      <c r="S37" s="14">
        <f t="shared" ref="S37:S41" si="28">0.8*N37+0.2*R37</f>
        <v>0</v>
      </c>
      <c r="T37" s="14">
        <f t="shared" ref="T37:T41" si="29">INT((S37)*10+0.4)/10</f>
        <v>0</v>
      </c>
      <c r="U37" s="15">
        <f t="shared" ref="U37:U41" si="30">0.4*M37+0.6*T37</f>
        <v>0</v>
      </c>
      <c r="V37" s="15">
        <f t="shared" ref="V37:V41" si="31">INT((U37)*10+0.4)/10</f>
        <v>0</v>
      </c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</row>
    <row r="38" spans="1:257" s="28" customFormat="1" ht="15" customHeight="1" x14ac:dyDescent="0.25">
      <c r="A38" s="11"/>
      <c r="B38" s="11"/>
      <c r="C38" s="12"/>
      <c r="D38" s="1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>
        <f t="shared" si="27"/>
        <v>0</v>
      </c>
      <c r="S38" s="14">
        <f t="shared" si="28"/>
        <v>0</v>
      </c>
      <c r="T38" s="14">
        <f t="shared" si="29"/>
        <v>0</v>
      </c>
      <c r="U38" s="15">
        <f t="shared" si="30"/>
        <v>0</v>
      </c>
      <c r="V38" s="15">
        <f t="shared" si="31"/>
        <v>0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</row>
    <row r="39" spans="1:257" s="28" customFormat="1" ht="15" customHeight="1" x14ac:dyDescent="0.25">
      <c r="A39" s="11"/>
      <c r="B39" s="11"/>
      <c r="C39" s="12"/>
      <c r="D39" s="1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>
        <f t="shared" si="27"/>
        <v>0</v>
      </c>
      <c r="S39" s="14">
        <f t="shared" si="28"/>
        <v>0</v>
      </c>
      <c r="T39" s="14">
        <f t="shared" si="29"/>
        <v>0</v>
      </c>
      <c r="U39" s="15">
        <f t="shared" si="30"/>
        <v>0</v>
      </c>
      <c r="V39" s="15">
        <f t="shared" si="31"/>
        <v>0</v>
      </c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</row>
    <row r="40" spans="1:257" s="28" customFormat="1" ht="15" customHeight="1" x14ac:dyDescent="0.25">
      <c r="A40" s="11"/>
      <c r="B40" s="11"/>
      <c r="C40" s="12"/>
      <c r="D40" s="1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f t="shared" si="27"/>
        <v>0</v>
      </c>
      <c r="S40" s="14">
        <f t="shared" si="28"/>
        <v>0</v>
      </c>
      <c r="T40" s="14">
        <f t="shared" si="29"/>
        <v>0</v>
      </c>
      <c r="U40" s="15">
        <f t="shared" si="30"/>
        <v>0</v>
      </c>
      <c r="V40" s="15">
        <f t="shared" si="31"/>
        <v>0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</row>
    <row r="41" spans="1:257" s="28" customFormat="1" ht="15" customHeight="1" x14ac:dyDescent="0.25">
      <c r="A41" s="11"/>
      <c r="B41" s="11"/>
      <c r="C41" s="12"/>
      <c r="D41" s="12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>
        <f t="shared" si="27"/>
        <v>0</v>
      </c>
      <c r="S41" s="14">
        <f t="shared" si="28"/>
        <v>0</v>
      </c>
      <c r="T41" s="14">
        <f t="shared" si="29"/>
        <v>0</v>
      </c>
      <c r="U41" s="15">
        <f t="shared" si="30"/>
        <v>0</v>
      </c>
      <c r="V41" s="15">
        <f t="shared" si="31"/>
        <v>0</v>
      </c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</row>
    <row r="42" spans="1:257" s="28" customFormat="1" ht="15" customHeight="1" x14ac:dyDescent="0.25">
      <c r="A42" s="11"/>
      <c r="B42" s="11"/>
      <c r="C42" s="12"/>
      <c r="D42" s="12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f t="shared" ref="R42:R46" si="32">O42+P42+Q42</f>
        <v>0</v>
      </c>
      <c r="S42" s="14">
        <f t="shared" ref="S42:S46" si="33">0.8*N42+0.2*R42</f>
        <v>0</v>
      </c>
      <c r="T42" s="14">
        <f t="shared" ref="T42:T46" si="34">INT((S42)*10+0.4)/10</f>
        <v>0</v>
      </c>
      <c r="U42" s="15">
        <f t="shared" ref="U42:U46" si="35">0.4*M42+0.6*T42</f>
        <v>0</v>
      </c>
      <c r="V42" s="15">
        <f t="shared" ref="V42:V46" si="36">INT((U42)*10+0.4)/10</f>
        <v>0</v>
      </c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</row>
    <row r="43" spans="1:257" s="28" customFormat="1" ht="15" customHeight="1" x14ac:dyDescent="0.25">
      <c r="A43" s="11"/>
      <c r="B43" s="11"/>
      <c r="C43" s="12"/>
      <c r="D43" s="12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f t="shared" si="32"/>
        <v>0</v>
      </c>
      <c r="S43" s="14">
        <f t="shared" si="33"/>
        <v>0</v>
      </c>
      <c r="T43" s="14">
        <f t="shared" si="34"/>
        <v>0</v>
      </c>
      <c r="U43" s="15">
        <f t="shared" si="35"/>
        <v>0</v>
      </c>
      <c r="V43" s="15">
        <f t="shared" si="36"/>
        <v>0</v>
      </c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</row>
    <row r="44" spans="1:257" s="28" customFormat="1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>
        <f t="shared" si="32"/>
        <v>0</v>
      </c>
      <c r="S44" s="14">
        <f t="shared" si="33"/>
        <v>0</v>
      </c>
      <c r="T44" s="14">
        <f t="shared" si="34"/>
        <v>0</v>
      </c>
      <c r="U44" s="15">
        <f t="shared" si="35"/>
        <v>0</v>
      </c>
      <c r="V44" s="15">
        <f t="shared" si="36"/>
        <v>0</v>
      </c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</row>
    <row r="45" spans="1:257" ht="15" customHeight="1" x14ac:dyDescent="0.25">
      <c r="A45" s="11"/>
      <c r="B45" s="11"/>
      <c r="C45" s="11"/>
      <c r="D45" s="11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>
        <f t="shared" si="32"/>
        <v>0</v>
      </c>
      <c r="S45" s="14">
        <f t="shared" si="33"/>
        <v>0</v>
      </c>
      <c r="T45" s="14">
        <f t="shared" si="34"/>
        <v>0</v>
      </c>
      <c r="U45" s="15">
        <f t="shared" si="35"/>
        <v>0</v>
      </c>
      <c r="V45" s="15">
        <f t="shared" si="36"/>
        <v>0</v>
      </c>
    </row>
    <row r="46" spans="1:257" ht="15" customHeight="1" x14ac:dyDescent="0.25">
      <c r="A46" s="11"/>
      <c r="B46" s="11"/>
      <c r="C46" s="11"/>
      <c r="D46" s="1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>
        <f t="shared" si="32"/>
        <v>0</v>
      </c>
      <c r="S46" s="14">
        <f t="shared" si="33"/>
        <v>0</v>
      </c>
      <c r="T46" s="14">
        <f t="shared" si="34"/>
        <v>0</v>
      </c>
      <c r="U46" s="15">
        <f t="shared" si="35"/>
        <v>0</v>
      </c>
      <c r="V46" s="15">
        <f t="shared" si="36"/>
        <v>0</v>
      </c>
    </row>
    <row r="47" spans="1:257" ht="15" customHeight="1" x14ac:dyDescent="0.25">
      <c r="A47" s="11"/>
      <c r="B47" s="11"/>
      <c r="C47" s="11"/>
      <c r="D47" s="11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f t="shared" ref="R47" si="37">O47+P47+Q47</f>
        <v>0</v>
      </c>
      <c r="S47" s="14">
        <f t="shared" ref="S47" si="38">0.8*N47+0.2*R47</f>
        <v>0</v>
      </c>
      <c r="T47" s="14">
        <f t="shared" ref="T47" si="39">INT((S47)*10+0.4)/10</f>
        <v>0</v>
      </c>
      <c r="U47" s="15">
        <f t="shared" ref="U47" si="40">0.4*M47+0.6*T47</f>
        <v>0</v>
      </c>
      <c r="V47" s="15">
        <f t="shared" ref="V47" si="41">INT((U47)*10+0.4)/10</f>
        <v>0</v>
      </c>
    </row>
    <row r="48" spans="1:257" ht="15" customHeight="1" x14ac:dyDescent="0.25">
      <c r="A48" s="11"/>
      <c r="B48" s="11"/>
      <c r="C48" s="11"/>
      <c r="D48" s="11"/>
      <c r="E48" s="13"/>
      <c r="F48" s="13"/>
      <c r="G48" s="13"/>
      <c r="H48" s="13"/>
      <c r="I48" s="13"/>
      <c r="J48" s="13"/>
      <c r="K48" s="13"/>
      <c r="L48" s="13"/>
      <c r="M48" s="14"/>
      <c r="N48" s="14"/>
      <c r="O48" s="14"/>
      <c r="P48" s="14"/>
      <c r="Q48" s="14"/>
      <c r="R48" s="14"/>
      <c r="S48" s="14"/>
      <c r="T48" s="14"/>
      <c r="U48" s="15"/>
      <c r="V48" s="15"/>
    </row>
    <row r="50" spans="3:4" ht="15" customHeight="1" x14ac:dyDescent="0.2">
      <c r="C50" s="1" t="s">
        <v>13</v>
      </c>
      <c r="D50" s="1" t="s">
        <v>14</v>
      </c>
    </row>
    <row r="51" spans="3:4" ht="15" customHeight="1" x14ac:dyDescent="0.2">
      <c r="D51" s="1" t="s">
        <v>15</v>
      </c>
    </row>
  </sheetData>
  <autoFilter ref="A1:V47">
    <sortState ref="A2:R28">
      <sortCondition ref="D2:D28"/>
    </sortState>
  </autoFilter>
  <conditionalFormatting sqref="U2:V4 U6:V13 U15:V18 U20:V20 U22:V22 U24:V24 U26:V26 U28:V28 U30:V30 U32:V32 U34:V34 U36:V36 U38:V38 U40:V40 U42:V42 U44:V44 U46:V48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U5:V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U14:V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U19:V19 U21:V21 U23:V23 U25:V25 U27:V27 U29:V29 U31:V31 U33:V33 U35:V35 U37:V37 U39:V39 U41:V41 U43:V43 U45:V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6_sem</vt:lpstr>
      <vt:lpstr>7_sem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2015-04-18T02:31:58Z</dcterms:modified>
</cp:coreProperties>
</file>