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/>
  <mc:AlternateContent xmlns:mc="http://schemas.openxmlformats.org/markup-compatibility/2006">
    <mc:Choice Requires="x15">
      <x15ac:absPath xmlns:x15ac="http://schemas.microsoft.com/office/spreadsheetml/2010/11/ac" url="F:\B1\"/>
    </mc:Choice>
  </mc:AlternateContent>
  <bookViews>
    <workbookView xWindow="0" yWindow="0" windowWidth="15360" windowHeight="7755" tabRatio="705" activeTab="1"/>
  </bookViews>
  <sheets>
    <sheet name="4_sem" sheetId="33" r:id="rId1"/>
    <sheet name="5_sem" sheetId="36" r:id="rId2"/>
  </sheets>
  <definedNames>
    <definedName name="_xlnm._FilterDatabase" localSheetId="0" hidden="1">'4_sem'!$A$1:$S$10</definedName>
  </definedNames>
  <calcPr calcId="171027"/>
</workbook>
</file>

<file path=xl/calcChain.xml><?xml version="1.0" encoding="utf-8"?>
<calcChain xmlns="http://schemas.openxmlformats.org/spreadsheetml/2006/main">
  <c r="J47" i="36" l="1"/>
  <c r="K47" i="36" s="1"/>
  <c r="E13" i="33" l="1"/>
  <c r="E57" i="36"/>
  <c r="J10" i="36"/>
  <c r="J2" i="36"/>
  <c r="J3" i="33"/>
  <c r="J4" i="33"/>
  <c r="J5" i="33"/>
  <c r="J6" i="33"/>
  <c r="J7" i="33"/>
  <c r="J8" i="33"/>
  <c r="J9" i="33"/>
  <c r="J10" i="33"/>
  <c r="J49" i="36"/>
  <c r="K49" i="36" s="1"/>
  <c r="J50" i="36"/>
  <c r="K50" i="36" s="1"/>
  <c r="J51" i="36"/>
  <c r="K51" i="36" s="1"/>
  <c r="J48" i="36"/>
  <c r="K48" i="36" s="1"/>
  <c r="J42" i="36"/>
  <c r="K42" i="36" s="1"/>
  <c r="J43" i="36"/>
  <c r="K43" i="36" s="1"/>
  <c r="J44" i="36"/>
  <c r="K44" i="36" s="1"/>
  <c r="J45" i="36"/>
  <c r="K45" i="36" s="1"/>
  <c r="J46" i="36"/>
  <c r="K46" i="36" s="1"/>
  <c r="J52" i="36"/>
  <c r="K52" i="36" s="1"/>
  <c r="J53" i="36"/>
  <c r="K53" i="36" s="1"/>
  <c r="J54" i="36"/>
  <c r="K54" i="36" s="1"/>
  <c r="J55" i="36"/>
  <c r="K55" i="36" s="1"/>
  <c r="J56" i="36"/>
  <c r="K56" i="36" s="1"/>
  <c r="J35" i="36"/>
  <c r="K35" i="36" s="1"/>
  <c r="J36" i="36"/>
  <c r="K36" i="36" s="1"/>
  <c r="J37" i="36"/>
  <c r="K37" i="36" s="1"/>
  <c r="J38" i="36"/>
  <c r="K38" i="36" s="1"/>
  <c r="J40" i="36"/>
  <c r="K40" i="36" s="1"/>
  <c r="J41" i="36"/>
  <c r="K41" i="36" s="1"/>
  <c r="J31" i="36"/>
  <c r="K31" i="36" s="1"/>
  <c r="J26" i="36"/>
  <c r="J3" i="36"/>
  <c r="J4" i="36"/>
  <c r="J6" i="36"/>
  <c r="J7" i="36"/>
  <c r="J8" i="36"/>
  <c r="J9" i="36"/>
  <c r="J11" i="36"/>
  <c r="J12" i="36"/>
  <c r="J13" i="36"/>
  <c r="J14" i="36"/>
  <c r="J15" i="36"/>
  <c r="J16" i="36"/>
  <c r="J17" i="36"/>
  <c r="J19" i="36"/>
  <c r="J20" i="36"/>
  <c r="J22" i="36"/>
  <c r="J23" i="36"/>
  <c r="J24" i="36"/>
  <c r="J27" i="36"/>
  <c r="J28" i="36"/>
  <c r="J29" i="36"/>
  <c r="J33" i="36"/>
  <c r="J34" i="36"/>
  <c r="K2" i="36"/>
  <c r="J57" i="36" l="1"/>
  <c r="R27" i="36"/>
  <c r="R28" i="36"/>
  <c r="R29" i="36"/>
  <c r="R30" i="36"/>
  <c r="R32" i="36"/>
  <c r="R33" i="36"/>
  <c r="R34" i="36"/>
  <c r="R36" i="36"/>
  <c r="R37" i="36"/>
  <c r="R38" i="36"/>
  <c r="R39" i="36"/>
  <c r="R40" i="36"/>
  <c r="R42" i="36"/>
  <c r="R43" i="36"/>
  <c r="K27" i="36"/>
  <c r="S27" i="36" s="1"/>
  <c r="K28" i="36"/>
  <c r="K29" i="36"/>
  <c r="S32" i="36"/>
  <c r="K33" i="36"/>
  <c r="S33" i="36" s="1"/>
  <c r="K34" i="36"/>
  <c r="S37" i="36"/>
  <c r="S38" i="36"/>
  <c r="S42" i="36"/>
  <c r="S43" i="36"/>
  <c r="R44" i="36"/>
  <c r="R56" i="36"/>
  <c r="R57" i="36"/>
  <c r="Q5" i="36"/>
  <c r="Q6" i="36"/>
  <c r="R6" i="36" s="1"/>
  <c r="Q7" i="36"/>
  <c r="R7" i="36" s="1"/>
  <c r="Q8" i="36"/>
  <c r="R8" i="36" s="1"/>
  <c r="Q9" i="36"/>
  <c r="Q10" i="36"/>
  <c r="R10" i="36" s="1"/>
  <c r="Q11" i="36"/>
  <c r="R11" i="36" s="1"/>
  <c r="Q12" i="36"/>
  <c r="R12" i="36" s="1"/>
  <c r="Q13" i="36"/>
  <c r="Q14" i="36"/>
  <c r="Q15" i="36"/>
  <c r="R15" i="36" s="1"/>
  <c r="Q16" i="36"/>
  <c r="R16" i="36" s="1"/>
  <c r="Q17" i="36"/>
  <c r="R17" i="36" s="1"/>
  <c r="Q18" i="36"/>
  <c r="R18" i="36" s="1"/>
  <c r="Q19" i="36"/>
  <c r="R19" i="36" s="1"/>
  <c r="Q20" i="36"/>
  <c r="R20" i="36" s="1"/>
  <c r="Q21" i="36"/>
  <c r="R21" i="36" s="1"/>
  <c r="Q22" i="36"/>
  <c r="R22" i="36" s="1"/>
  <c r="Q23" i="36"/>
  <c r="R23" i="36" s="1"/>
  <c r="Q24" i="36"/>
  <c r="R24" i="36" s="1"/>
  <c r="Q25" i="36"/>
  <c r="R25" i="36" s="1"/>
  <c r="Q26" i="36"/>
  <c r="R26" i="36" s="1"/>
  <c r="K3" i="36"/>
  <c r="K4" i="36"/>
  <c r="K6" i="36"/>
  <c r="K7" i="36"/>
  <c r="K8" i="36"/>
  <c r="K9" i="36"/>
  <c r="K10" i="36"/>
  <c r="K11" i="36"/>
  <c r="K12" i="36"/>
  <c r="K13" i="36"/>
  <c r="K14" i="36"/>
  <c r="K15" i="36"/>
  <c r="K16" i="36"/>
  <c r="K17" i="36"/>
  <c r="K19" i="36"/>
  <c r="K20" i="36"/>
  <c r="K22" i="36"/>
  <c r="K23" i="36"/>
  <c r="K24" i="36"/>
  <c r="K26" i="36"/>
  <c r="R9" i="36"/>
  <c r="S44" i="36"/>
  <c r="R14" i="36"/>
  <c r="R13" i="36"/>
  <c r="R5" i="36"/>
  <c r="Q4" i="36"/>
  <c r="R4" i="36" s="1"/>
  <c r="Q3" i="36"/>
  <c r="R3" i="36" s="1"/>
  <c r="Q2" i="36"/>
  <c r="R2" i="36" s="1"/>
  <c r="S2" i="36" s="1"/>
  <c r="Q5" i="33"/>
  <c r="R5" i="33" s="1"/>
  <c r="Q6" i="33"/>
  <c r="R6" i="33" s="1"/>
  <c r="Q7" i="33"/>
  <c r="R7" i="33" s="1"/>
  <c r="K5" i="33"/>
  <c r="K6" i="33"/>
  <c r="K9" i="33"/>
  <c r="S40" i="36" l="1"/>
  <c r="S36" i="36"/>
  <c r="S30" i="36"/>
  <c r="S39" i="36"/>
  <c r="S34" i="36"/>
  <c r="S29" i="36"/>
  <c r="S28" i="36"/>
  <c r="S9" i="36"/>
  <c r="S56" i="36"/>
  <c r="S5" i="36"/>
  <c r="S7" i="36"/>
  <c r="S25" i="36"/>
  <c r="S23" i="36"/>
  <c r="S21" i="36"/>
  <c r="S19" i="36"/>
  <c r="S17" i="36"/>
  <c r="S15" i="36"/>
  <c r="S3" i="36"/>
  <c r="S11" i="36"/>
  <c r="S26" i="36"/>
  <c r="S24" i="36"/>
  <c r="S22" i="36"/>
  <c r="S20" i="36"/>
  <c r="S18" i="36"/>
  <c r="S16" i="36"/>
  <c r="S12" i="36"/>
  <c r="S14" i="36"/>
  <c r="S10" i="36"/>
  <c r="S13" i="36"/>
  <c r="S6" i="33"/>
  <c r="K57" i="36"/>
  <c r="S57" i="36" s="1"/>
  <c r="S4" i="36"/>
  <c r="S6" i="36"/>
  <c r="S8" i="36"/>
  <c r="S5" i="33"/>
  <c r="Q3" i="33"/>
  <c r="R3" i="33" s="1"/>
  <c r="Q4" i="33"/>
  <c r="R4" i="33" s="1"/>
  <c r="Q8" i="33"/>
  <c r="R8" i="33" s="1"/>
  <c r="Q9" i="33"/>
  <c r="R9" i="33" s="1"/>
  <c r="S9" i="33" s="1"/>
  <c r="Q10" i="33"/>
  <c r="R10" i="33" s="1"/>
  <c r="Q2" i="33"/>
  <c r="R2" i="33" s="1"/>
  <c r="K7" i="33" l="1"/>
  <c r="S7" i="33" s="1"/>
  <c r="K10" i="33"/>
  <c r="S10" i="33" s="1"/>
  <c r="K2" i="33" l="1"/>
  <c r="S2" i="33" s="1"/>
  <c r="R13" i="33"/>
  <c r="K3" i="33" l="1"/>
  <c r="S3" i="33" s="1"/>
  <c r="K4" i="33"/>
  <c r="S4" i="33" s="1"/>
  <c r="K8" i="33"/>
  <c r="S8" i="33" s="1"/>
  <c r="J13" i="33" l="1"/>
  <c r="K13" i="33"/>
  <c r="S13" i="33"/>
</calcChain>
</file>

<file path=xl/sharedStrings.xml><?xml version="1.0" encoding="utf-8"?>
<sst xmlns="http://schemas.openxmlformats.org/spreadsheetml/2006/main" count="110" uniqueCount="85">
  <si>
    <t>nord</t>
  </si>
  <si>
    <t>Nome</t>
  </si>
  <si>
    <t>Média</t>
  </si>
  <si>
    <t>Média final</t>
  </si>
  <si>
    <t>Média B2</t>
  </si>
  <si>
    <t>Grupo</t>
  </si>
  <si>
    <t>ATPS</t>
  </si>
  <si>
    <t>RA</t>
  </si>
  <si>
    <t>Legenda:</t>
  </si>
  <si>
    <t>A- Ausente</t>
  </si>
  <si>
    <t>NE- Não Entregou</t>
  </si>
  <si>
    <t>Lista 1</t>
  </si>
  <si>
    <t>Lista 2</t>
  </si>
  <si>
    <t>Lista 3</t>
  </si>
  <si>
    <t>Admir Ventura Ferreira Filho</t>
  </si>
  <si>
    <t>Adilson De Beiras Venâncio</t>
  </si>
  <si>
    <t>Adriano Denis Costa</t>
  </si>
  <si>
    <t>Ailson De Moura Baena</t>
  </si>
  <si>
    <t>Alex Theobald De Almeida</t>
  </si>
  <si>
    <t>Alexandre Henrique Lobato Cardoso</t>
  </si>
  <si>
    <t>Anderson Paulo Dos Santos</t>
  </si>
  <si>
    <t>Arthur Bruno Melo Das Chagas</t>
  </si>
  <si>
    <t>Bruno Soares Campi</t>
  </si>
  <si>
    <t>Caio Henrique Zanoni</t>
  </si>
  <si>
    <t>Caio Vinicius Rodrigues Da Silva</t>
  </si>
  <si>
    <t>Charles Silva De Sousa</t>
  </si>
  <si>
    <t>David Salomão Oliveira Bemvenuto</t>
  </si>
  <si>
    <t>Douglas De Lima Dos Santos</t>
  </si>
  <si>
    <t>Emerson Rodrigo De Oliveira</t>
  </si>
  <si>
    <t>Fernando Aranao</t>
  </si>
  <si>
    <t>Francisco Elissandro Lopes Batista</t>
  </si>
  <si>
    <t>Gabriel Luiz Da Silva Farias</t>
  </si>
  <si>
    <t>Glauco Alves Carneiro Sales De Andrade</t>
  </si>
  <si>
    <t>Guilherme Chagas Barbosa</t>
  </si>
  <si>
    <t>Gustavo Vertuan Ferreira</t>
  </si>
  <si>
    <t>Hugo Da Silva</t>
  </si>
  <si>
    <t>Iuri Sena Farias</t>
  </si>
  <si>
    <t>Jefferson Nadyson Rios Reis</t>
  </si>
  <si>
    <t>João Vitor Gomes Costa</t>
  </si>
  <si>
    <t>Jocely Borges Dos Santos</t>
  </si>
  <si>
    <t>Jonathan Matos Dos Santos</t>
  </si>
  <si>
    <t>Luis Rodrigues Bispo</t>
  </si>
  <si>
    <t>Marcos Fernando Guimarães</t>
  </si>
  <si>
    <t>Rafael Morelis Fernandes</t>
  </si>
  <si>
    <t>Rafael Silva De Oliveira</t>
  </si>
  <si>
    <t>Robson Vieira De Araujo</t>
  </si>
  <si>
    <t>Rodrigo Jose Barbosa</t>
  </si>
  <si>
    <t>Rodrigo Munhoz Rozário</t>
  </si>
  <si>
    <t>Silvio Aparecido Pereira</t>
  </si>
  <si>
    <t>Thiago Henrique Dias</t>
  </si>
  <si>
    <t>Victor Vicente Da Silva</t>
  </si>
  <si>
    <t>Walter Varjão Dos Santos</t>
  </si>
  <si>
    <t>Weliton Rodrigues De Souza</t>
  </si>
  <si>
    <t>Alexandre Rodrigues Freitas</t>
  </si>
  <si>
    <t>Danilo Feliciano Santana</t>
  </si>
  <si>
    <t>Davi Carlos Dudley Cruz</t>
  </si>
  <si>
    <t>Ederson Luiz Granata</t>
  </si>
  <si>
    <t>Julio Aparecido Bernabé</t>
  </si>
  <si>
    <t>Kennedy Barbosa Dos Santos</t>
  </si>
  <si>
    <t>Lucas Tacassi Sato Coutinho</t>
  </si>
  <si>
    <t>Patrícia Gonçalves</t>
  </si>
  <si>
    <t>Saulo Ortiz De Oliveira</t>
  </si>
  <si>
    <t>Lab 1</t>
  </si>
  <si>
    <t>Lista 4</t>
  </si>
  <si>
    <t>Lista 5</t>
  </si>
  <si>
    <t xml:space="preserve">Prova B1 </t>
  </si>
  <si>
    <t>Lab2</t>
  </si>
  <si>
    <t xml:space="preserve">Lab 3 </t>
  </si>
  <si>
    <t>Prova B2</t>
  </si>
  <si>
    <t>Paulo Sérgio Rodrigues</t>
  </si>
  <si>
    <t>Robson William da Silva</t>
  </si>
  <si>
    <t>Vinicius Queiroz de Paula</t>
  </si>
  <si>
    <t>Everton Ramalho Xavier</t>
  </si>
  <si>
    <t>Renan do Nascimento Félix</t>
  </si>
  <si>
    <t>Erivelton de Souza Batista</t>
  </si>
  <si>
    <t>Marcelo Aparecido Soares da Silva</t>
  </si>
  <si>
    <t>Jaider Vitalino Teófilo</t>
  </si>
  <si>
    <t>Romério Batista Vieira</t>
  </si>
  <si>
    <t>Fábio Junior de Assis Corrêa</t>
  </si>
  <si>
    <t>Leonardo Portes Adami</t>
  </si>
  <si>
    <t>Judileide dos Santos Leite</t>
  </si>
  <si>
    <t>José Vilmar Quaresma Ferreira</t>
  </si>
  <si>
    <t>Jadilson do Carmo</t>
  </si>
  <si>
    <t>José Victor Ferreira Forri</t>
  </si>
  <si>
    <t>Cícero Antônio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</si>
</sst>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10"/>
      <color rgb="FF00000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7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2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0" fontId="1" fillId="3" borderId="5" xfId="0" applyNumberFormat="1" applyFont="1" applyFill="1" applyBorder="1" applyAlignmen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/>
    <xf numFmtId="4" fontId="7" fillId="2" borderId="2" xfId="0" applyNumberFormat="1" applyFont="1" applyFill="1" applyBorder="1" applyAlignment="1">
      <alignment horizontal="center"/>
    </xf>
    <xf numFmtId="4" fontId="7" fillId="3" borderId="2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4" fontId="9" fillId="4" borderId="2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7"/>
  <sheetViews>
    <sheetView showGridLines="0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K5" sqref="K5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9.8984375" style="1" customWidth="1"/>
    <col min="4" max="4" width="23.69921875" style="1" customWidth="1"/>
    <col min="5" max="5" width="6.296875" style="17" customWidth="1"/>
    <col min="6" max="9" width="6.296875" style="1" customWidth="1"/>
    <col min="10" max="10" width="7" style="17" customWidth="1"/>
    <col min="11" max="11" width="4.8984375" style="17" customWidth="1"/>
    <col min="12" max="12" width="6.59765625" style="12" customWidth="1"/>
    <col min="13" max="16" width="6.59765625" style="1" customWidth="1"/>
    <col min="17" max="17" width="4.296875" style="1" bestFit="1" customWidth="1"/>
    <col min="18" max="18" width="6.59765625" style="17" customWidth="1"/>
    <col min="19" max="254" width="6.59765625" style="1" customWidth="1"/>
    <col min="255" max="16384" width="6.59765625" style="2"/>
  </cols>
  <sheetData>
    <row r="1" spans="1:254" ht="33.75" customHeight="1" x14ac:dyDescent="0.2">
      <c r="A1" s="3" t="s">
        <v>5</v>
      </c>
      <c r="B1" s="3" t="s">
        <v>0</v>
      </c>
      <c r="C1" s="34" t="s">
        <v>7</v>
      </c>
      <c r="D1" s="34" t="s">
        <v>1</v>
      </c>
      <c r="E1" s="16" t="s">
        <v>65</v>
      </c>
      <c r="F1" s="3" t="s">
        <v>11</v>
      </c>
      <c r="G1" s="3" t="s">
        <v>12</v>
      </c>
      <c r="H1" s="3" t="s">
        <v>13</v>
      </c>
      <c r="I1" s="3" t="s">
        <v>62</v>
      </c>
      <c r="J1" s="16" t="s">
        <v>6</v>
      </c>
      <c r="K1" s="16" t="s">
        <v>2</v>
      </c>
      <c r="L1" s="18" t="s">
        <v>68</v>
      </c>
      <c r="M1" s="3" t="s">
        <v>63</v>
      </c>
      <c r="N1" s="3" t="s">
        <v>64</v>
      </c>
      <c r="O1" s="3" t="s">
        <v>66</v>
      </c>
      <c r="P1" s="3" t="s">
        <v>67</v>
      </c>
      <c r="Q1" s="4" t="s">
        <v>6</v>
      </c>
      <c r="R1" s="16" t="s">
        <v>4</v>
      </c>
      <c r="S1" s="4" t="s">
        <v>3</v>
      </c>
    </row>
    <row r="2" spans="1:254" s="13" customFormat="1" ht="15" customHeight="1" x14ac:dyDescent="0.25">
      <c r="A2" s="14"/>
      <c r="B2" s="35">
        <v>1</v>
      </c>
      <c r="C2" s="33">
        <v>51564792</v>
      </c>
      <c r="D2" s="32" t="s">
        <v>53</v>
      </c>
      <c r="E2" s="36">
        <v>1.25</v>
      </c>
      <c r="F2" s="37"/>
      <c r="G2" s="37"/>
      <c r="H2" s="37"/>
      <c r="I2" s="37"/>
      <c r="J2" s="38"/>
      <c r="K2" s="38">
        <f t="shared" ref="K2:K8" si="0">E2+J2</f>
        <v>1.25</v>
      </c>
      <c r="L2" s="10"/>
      <c r="M2" s="10"/>
      <c r="N2" s="10"/>
      <c r="O2" s="10"/>
      <c r="P2" s="10"/>
      <c r="Q2" s="10">
        <f>M2+N2+O2+P2</f>
        <v>0</v>
      </c>
      <c r="R2" s="8">
        <f>L2+Q2</f>
        <v>0</v>
      </c>
      <c r="S2" s="11">
        <f>K2*0.4+R2*0.6</f>
        <v>0.5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</row>
    <row r="3" spans="1:254" ht="15" customHeight="1" x14ac:dyDescent="0.25">
      <c r="A3" s="5"/>
      <c r="B3" s="35">
        <v>2</v>
      </c>
      <c r="C3" s="33">
        <v>47551189</v>
      </c>
      <c r="D3" s="32" t="s">
        <v>54</v>
      </c>
      <c r="E3" s="36">
        <v>5.5</v>
      </c>
      <c r="F3" s="39">
        <v>1</v>
      </c>
      <c r="G3" s="39">
        <v>0.4</v>
      </c>
      <c r="H3" s="39">
        <v>1</v>
      </c>
      <c r="I3" s="39">
        <v>0.4</v>
      </c>
      <c r="J3" s="38">
        <f t="shared" ref="J3:J10" si="1">F3+G3+H3+I3</f>
        <v>2.8</v>
      </c>
      <c r="K3" s="38">
        <f t="shared" si="0"/>
        <v>8.3000000000000007</v>
      </c>
      <c r="L3" s="10"/>
      <c r="M3" s="6"/>
      <c r="N3" s="6"/>
      <c r="O3" s="6"/>
      <c r="P3" s="6"/>
      <c r="Q3" s="10">
        <f t="shared" ref="Q3:Q10" si="2">M3+N3+O3+P3</f>
        <v>0</v>
      </c>
      <c r="R3" s="8">
        <f t="shared" ref="R3:R10" si="3">L3+Q3</f>
        <v>0</v>
      </c>
      <c r="S3" s="11">
        <f t="shared" ref="S3:S10" si="4">K3*0.4+R3*0.6</f>
        <v>3.3200000000000003</v>
      </c>
    </row>
    <row r="4" spans="1:254" ht="15" customHeight="1" x14ac:dyDescent="0.25">
      <c r="A4" s="5"/>
      <c r="B4" s="35">
        <v>3</v>
      </c>
      <c r="C4" s="33">
        <v>113619695</v>
      </c>
      <c r="D4" s="32" t="s">
        <v>55</v>
      </c>
      <c r="E4" s="36">
        <v>6.75</v>
      </c>
      <c r="F4" s="39">
        <v>1</v>
      </c>
      <c r="G4" s="39">
        <v>0.5</v>
      </c>
      <c r="H4" s="39">
        <v>1</v>
      </c>
      <c r="I4" s="39">
        <v>0.5</v>
      </c>
      <c r="J4" s="38">
        <f t="shared" si="1"/>
        <v>3</v>
      </c>
      <c r="K4" s="38">
        <f t="shared" si="0"/>
        <v>9.75</v>
      </c>
      <c r="L4" s="10"/>
      <c r="M4" s="6"/>
      <c r="N4" s="6"/>
      <c r="O4" s="6"/>
      <c r="P4" s="6"/>
      <c r="Q4" s="10">
        <f t="shared" si="2"/>
        <v>0</v>
      </c>
      <c r="R4" s="8">
        <f t="shared" si="3"/>
        <v>0</v>
      </c>
      <c r="S4" s="11">
        <f>K4*0.4+R4*0.6</f>
        <v>3.9000000000000004</v>
      </c>
    </row>
    <row r="5" spans="1:254" ht="15" customHeight="1" x14ac:dyDescent="0.25">
      <c r="A5" s="5"/>
      <c r="B5" s="35">
        <v>4</v>
      </c>
      <c r="C5" s="33">
        <v>1299128932</v>
      </c>
      <c r="D5" s="32" t="s">
        <v>56</v>
      </c>
      <c r="E5" s="45">
        <v>5.25</v>
      </c>
      <c r="F5" s="39">
        <v>1</v>
      </c>
      <c r="G5" s="39">
        <v>0.4</v>
      </c>
      <c r="H5" s="39">
        <v>1</v>
      </c>
      <c r="I5" s="39">
        <v>0.4</v>
      </c>
      <c r="J5" s="38">
        <f t="shared" si="1"/>
        <v>2.8</v>
      </c>
      <c r="K5" s="44">
        <f t="shared" si="0"/>
        <v>8.0500000000000007</v>
      </c>
      <c r="L5" s="10"/>
      <c r="M5" s="6"/>
      <c r="N5" s="6"/>
      <c r="O5" s="6"/>
      <c r="P5" s="6"/>
      <c r="Q5" s="10">
        <f t="shared" si="2"/>
        <v>0</v>
      </c>
      <c r="R5" s="8">
        <f t="shared" si="3"/>
        <v>0</v>
      </c>
      <c r="S5" s="11">
        <f t="shared" ref="S5:S6" si="5">K5*0.4+R5*0.6</f>
        <v>3.2200000000000006</v>
      </c>
    </row>
    <row r="6" spans="1:254" ht="15" customHeight="1" x14ac:dyDescent="0.25">
      <c r="A6" s="5"/>
      <c r="B6" s="35">
        <v>5</v>
      </c>
      <c r="C6" s="33">
        <v>1596867894</v>
      </c>
      <c r="D6" s="32" t="s">
        <v>57</v>
      </c>
      <c r="E6" s="36">
        <v>2.75</v>
      </c>
      <c r="F6" s="39">
        <v>0.9</v>
      </c>
      <c r="G6" s="39">
        <v>0.5</v>
      </c>
      <c r="H6" s="39"/>
      <c r="I6" s="39">
        <v>0.5</v>
      </c>
      <c r="J6" s="38">
        <f t="shared" si="1"/>
        <v>1.9</v>
      </c>
      <c r="K6" s="38">
        <f t="shared" si="0"/>
        <v>4.6500000000000004</v>
      </c>
      <c r="L6" s="10"/>
      <c r="M6" s="6"/>
      <c r="N6" s="6"/>
      <c r="O6" s="6"/>
      <c r="P6" s="6"/>
      <c r="Q6" s="10">
        <f t="shared" si="2"/>
        <v>0</v>
      </c>
      <c r="R6" s="8">
        <f t="shared" si="3"/>
        <v>0</v>
      </c>
      <c r="S6" s="11">
        <f t="shared" si="5"/>
        <v>1.8600000000000003</v>
      </c>
    </row>
    <row r="7" spans="1:254" ht="15" customHeight="1" x14ac:dyDescent="0.25">
      <c r="A7" s="5"/>
      <c r="B7" s="35">
        <v>6</v>
      </c>
      <c r="C7" s="33">
        <v>9919007227</v>
      </c>
      <c r="D7" s="32" t="s">
        <v>58</v>
      </c>
      <c r="E7" s="36">
        <v>5.25</v>
      </c>
      <c r="F7" s="39">
        <v>1</v>
      </c>
      <c r="G7" s="40">
        <v>0.4</v>
      </c>
      <c r="H7" s="39">
        <v>1</v>
      </c>
      <c r="I7" s="39">
        <v>0.4</v>
      </c>
      <c r="J7" s="38">
        <f t="shared" si="1"/>
        <v>2.8</v>
      </c>
      <c r="K7" s="44">
        <f t="shared" si="0"/>
        <v>8.0500000000000007</v>
      </c>
      <c r="L7" s="10"/>
      <c r="M7" s="6"/>
      <c r="N7" s="6"/>
      <c r="O7" s="6"/>
      <c r="P7" s="6"/>
      <c r="Q7" s="10">
        <f t="shared" si="2"/>
        <v>0</v>
      </c>
      <c r="R7" s="8">
        <f t="shared" si="3"/>
        <v>0</v>
      </c>
      <c r="S7" s="11">
        <f t="shared" si="4"/>
        <v>3.2200000000000006</v>
      </c>
    </row>
    <row r="8" spans="1:254" ht="15" customHeight="1" x14ac:dyDescent="0.25">
      <c r="A8" s="5"/>
      <c r="B8" s="35">
        <v>7</v>
      </c>
      <c r="C8" s="33">
        <v>1299128977</v>
      </c>
      <c r="D8" s="32" t="s">
        <v>59</v>
      </c>
      <c r="E8" s="36">
        <v>2.75</v>
      </c>
      <c r="F8" s="39">
        <v>1</v>
      </c>
      <c r="G8" s="39">
        <v>0.4</v>
      </c>
      <c r="H8" s="39">
        <v>0.7</v>
      </c>
      <c r="I8" s="39">
        <v>0.5</v>
      </c>
      <c r="J8" s="38">
        <f t="shared" si="1"/>
        <v>2.5999999999999996</v>
      </c>
      <c r="K8" s="38">
        <f t="shared" si="0"/>
        <v>5.35</v>
      </c>
      <c r="L8" s="10"/>
      <c r="M8" s="6"/>
      <c r="N8" s="6"/>
      <c r="O8" s="6"/>
      <c r="P8" s="6"/>
      <c r="Q8" s="10">
        <f t="shared" si="2"/>
        <v>0</v>
      </c>
      <c r="R8" s="8">
        <f t="shared" si="3"/>
        <v>0</v>
      </c>
      <c r="S8" s="11">
        <f>K8*0.4+R8*0.6</f>
        <v>2.14</v>
      </c>
    </row>
    <row r="9" spans="1:254" ht="15" customHeight="1" x14ac:dyDescent="0.25">
      <c r="A9" s="5"/>
      <c r="B9" s="35">
        <v>8</v>
      </c>
      <c r="C9" s="33">
        <v>67579814</v>
      </c>
      <c r="D9" s="32" t="s">
        <v>60</v>
      </c>
      <c r="E9" s="36">
        <v>5.25</v>
      </c>
      <c r="F9" s="39">
        <v>1</v>
      </c>
      <c r="G9" s="40">
        <v>0.4</v>
      </c>
      <c r="H9" s="39">
        <v>1</v>
      </c>
      <c r="I9" s="39">
        <v>0.4</v>
      </c>
      <c r="J9" s="38">
        <f t="shared" si="1"/>
        <v>2.8</v>
      </c>
      <c r="K9" s="44">
        <f t="shared" ref="K9:K10" si="6">E9+J9</f>
        <v>8.0500000000000007</v>
      </c>
      <c r="L9" s="10"/>
      <c r="M9" s="6"/>
      <c r="N9" s="6"/>
      <c r="O9" s="6"/>
      <c r="P9" s="6"/>
      <c r="Q9" s="10">
        <f t="shared" si="2"/>
        <v>0</v>
      </c>
      <c r="R9" s="8">
        <f t="shared" si="3"/>
        <v>0</v>
      </c>
      <c r="S9" s="11">
        <f>K9*0.4+R9*0.6</f>
        <v>3.2200000000000006</v>
      </c>
    </row>
    <row r="10" spans="1:254" ht="15" customHeight="1" x14ac:dyDescent="0.25">
      <c r="A10" s="5"/>
      <c r="B10" s="35">
        <v>9</v>
      </c>
      <c r="C10" s="33">
        <v>2479312908</v>
      </c>
      <c r="D10" s="32" t="s">
        <v>61</v>
      </c>
      <c r="E10" s="36">
        <v>3.25</v>
      </c>
      <c r="F10" s="39">
        <v>1</v>
      </c>
      <c r="G10" s="39">
        <v>0.4</v>
      </c>
      <c r="H10" s="39">
        <v>0.7</v>
      </c>
      <c r="I10" s="39">
        <v>0.5</v>
      </c>
      <c r="J10" s="38">
        <f t="shared" si="1"/>
        <v>2.5999999999999996</v>
      </c>
      <c r="K10" s="38">
        <f t="shared" si="6"/>
        <v>5.85</v>
      </c>
      <c r="L10" s="10"/>
      <c r="M10" s="6"/>
      <c r="N10" s="6"/>
      <c r="O10" s="6"/>
      <c r="P10" s="6"/>
      <c r="Q10" s="10">
        <f t="shared" si="2"/>
        <v>0</v>
      </c>
      <c r="R10" s="8">
        <f t="shared" si="3"/>
        <v>0</v>
      </c>
      <c r="S10" s="11">
        <f t="shared" si="4"/>
        <v>2.34</v>
      </c>
    </row>
    <row r="11" spans="1:254" s="26" customFormat="1" ht="15" customHeight="1" x14ac:dyDescent="0.25">
      <c r="A11" s="20"/>
      <c r="B11" s="20">
        <v>15</v>
      </c>
      <c r="C11" s="21"/>
      <c r="D11" s="21"/>
      <c r="E11" s="19"/>
      <c r="F11" s="22"/>
      <c r="G11" s="22"/>
      <c r="H11" s="22"/>
      <c r="I11" s="22"/>
      <c r="J11" s="8"/>
      <c r="K11" s="8"/>
      <c r="L11" s="23"/>
      <c r="M11" s="23"/>
      <c r="N11" s="23"/>
      <c r="O11" s="23"/>
      <c r="P11" s="23"/>
      <c r="Q11" s="23"/>
      <c r="R11" s="8"/>
      <c r="S11" s="24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</row>
    <row r="12" spans="1:254" s="26" customFormat="1" ht="15" customHeight="1" x14ac:dyDescent="0.25">
      <c r="A12" s="20"/>
      <c r="B12" s="20">
        <v>16</v>
      </c>
      <c r="C12" s="21"/>
      <c r="D12" s="21"/>
      <c r="E12" s="8"/>
      <c r="F12" s="23"/>
      <c r="G12" s="23"/>
      <c r="H12" s="23"/>
      <c r="I12" s="23"/>
      <c r="J12" s="8"/>
      <c r="K12" s="8"/>
      <c r="L12" s="23"/>
      <c r="M12" s="23"/>
      <c r="N12" s="23"/>
      <c r="O12" s="23"/>
      <c r="P12" s="23"/>
      <c r="Q12" s="23"/>
      <c r="R12" s="8"/>
      <c r="S12" s="24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</row>
    <row r="13" spans="1:254" ht="15" customHeight="1" x14ac:dyDescent="0.2">
      <c r="D13" s="1" t="s">
        <v>2</v>
      </c>
      <c r="E13" s="27">
        <f>AVERAGE(E2:E11)</f>
        <v>4.2222222222222223</v>
      </c>
      <c r="J13" s="27">
        <f>AVERAGE(J2:J11)</f>
        <v>2.6624999999999996</v>
      </c>
      <c r="K13" s="27">
        <f>AVERAGE(K2:K11)</f>
        <v>6.5888888888888895</v>
      </c>
      <c r="R13" s="27">
        <f>AVERAGE(R2:R11)</f>
        <v>0</v>
      </c>
      <c r="S13" s="27">
        <f>AVERAGE(S2:S11)</f>
        <v>2.6355555555555559</v>
      </c>
    </row>
    <row r="16" spans="1:254" ht="15" customHeight="1" x14ac:dyDescent="0.2">
      <c r="C16" s="1" t="s">
        <v>8</v>
      </c>
      <c r="D16" s="1" t="s">
        <v>9</v>
      </c>
    </row>
    <row r="17" spans="4:4" ht="15" customHeight="1" x14ac:dyDescent="0.2">
      <c r="D17" s="1" t="s">
        <v>10</v>
      </c>
    </row>
  </sheetData>
  <autoFilter ref="A1:S13">
    <sortState ref="A2:S28">
      <sortCondition ref="D2:D28"/>
    </sortState>
  </autoFilter>
  <conditionalFormatting sqref="S2:S10">
    <cfRule type="cellIs" dxfId="5" priority="13" stopIfTrue="1" operator="greaterThanOrEqual">
      <formula>6</formula>
    </cfRule>
    <cfRule type="cellIs" dxfId="4" priority="14" stopIfTrue="1" operator="lessThan">
      <formula>6</formula>
    </cfRule>
  </conditionalFormatting>
  <conditionalFormatting sqref="S11:S12">
    <cfRule type="cellIs" dxfId="3" priority="1" stopIfTrue="1" operator="greaterThanOrEqual">
      <formula>6</formula>
    </cfRule>
    <cfRule type="cellIs" dxfId="2" priority="2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topLeftCell="A22" zoomScaleNormal="100" workbookViewId="0">
      <selection activeCell="K38" sqref="K38"/>
    </sheetView>
  </sheetViews>
  <sheetFormatPr defaultRowHeight="15" x14ac:dyDescent="0.2"/>
  <cols>
    <col min="1" max="1" width="5.8984375" style="1" customWidth="1"/>
    <col min="2" max="2" width="4.59765625" style="1" customWidth="1"/>
    <col min="3" max="3" width="9.8984375" style="1" customWidth="1"/>
    <col min="4" max="4" width="31.296875" style="1" customWidth="1"/>
    <col min="5" max="5" width="6.296875" style="17" customWidth="1"/>
    <col min="6" max="9" width="6.296875" style="1" customWidth="1"/>
    <col min="10" max="10" width="7" style="17" customWidth="1"/>
    <col min="11" max="11" width="4.8984375" style="17" customWidth="1"/>
    <col min="12" max="12" width="6.59765625" style="12" customWidth="1"/>
    <col min="13" max="16" width="6.59765625" style="1" customWidth="1"/>
    <col min="17" max="17" width="4.296875" style="1" bestFit="1" customWidth="1"/>
    <col min="18" max="18" width="6.59765625" style="17" customWidth="1"/>
    <col min="19" max="19" width="6.59765625" style="1" customWidth="1"/>
  </cols>
  <sheetData>
    <row r="1" spans="1:19" x14ac:dyDescent="0.2">
      <c r="A1" s="3" t="s">
        <v>5</v>
      </c>
      <c r="B1" s="3" t="s">
        <v>0</v>
      </c>
      <c r="C1" s="31" t="s">
        <v>7</v>
      </c>
      <c r="D1" s="31" t="s">
        <v>1</v>
      </c>
      <c r="E1" s="16" t="s">
        <v>65</v>
      </c>
      <c r="F1" s="3" t="s">
        <v>11</v>
      </c>
      <c r="G1" s="3" t="s">
        <v>12</v>
      </c>
      <c r="H1" s="3" t="s">
        <v>13</v>
      </c>
      <c r="I1" s="3" t="s">
        <v>62</v>
      </c>
      <c r="J1" s="16" t="s">
        <v>6</v>
      </c>
      <c r="K1" s="16" t="s">
        <v>2</v>
      </c>
      <c r="L1" s="18" t="s">
        <v>68</v>
      </c>
      <c r="M1" s="3" t="s">
        <v>63</v>
      </c>
      <c r="N1" s="3" t="s">
        <v>64</v>
      </c>
      <c r="O1" s="3" t="s">
        <v>66</v>
      </c>
      <c r="P1" s="3" t="s">
        <v>67</v>
      </c>
      <c r="Q1" s="4" t="s">
        <v>6</v>
      </c>
      <c r="R1" s="16" t="s">
        <v>4</v>
      </c>
      <c r="S1" s="4" t="s">
        <v>3</v>
      </c>
    </row>
    <row r="2" spans="1:19" x14ac:dyDescent="0.25">
      <c r="A2" s="14"/>
      <c r="B2" s="28">
        <v>1</v>
      </c>
      <c r="C2" s="33">
        <v>8406128693</v>
      </c>
      <c r="D2" s="32" t="s">
        <v>15</v>
      </c>
      <c r="E2" s="19">
        <v>5.5</v>
      </c>
      <c r="F2" s="15"/>
      <c r="G2" s="15"/>
      <c r="H2" s="15">
        <v>0.9</v>
      </c>
      <c r="I2" s="15">
        <v>0.5</v>
      </c>
      <c r="J2" s="8">
        <f>F2+G2+H2+I2</f>
        <v>1.4</v>
      </c>
      <c r="K2" s="8">
        <f>E2+J2</f>
        <v>6.9</v>
      </c>
      <c r="L2" s="10"/>
      <c r="M2" s="10"/>
      <c r="N2" s="10"/>
      <c r="O2" s="10"/>
      <c r="P2" s="10"/>
      <c r="Q2" s="10">
        <f>M2+N2+O2+P2</f>
        <v>0</v>
      </c>
      <c r="R2" s="8">
        <f>L2+Q2</f>
        <v>0</v>
      </c>
      <c r="S2" s="11">
        <f>K2*0.4+R2*0.6</f>
        <v>2.7600000000000002</v>
      </c>
    </row>
    <row r="3" spans="1:19" x14ac:dyDescent="0.25">
      <c r="A3" s="5"/>
      <c r="B3" s="28">
        <v>2</v>
      </c>
      <c r="C3" s="33">
        <v>2484625630</v>
      </c>
      <c r="D3" s="32" t="s">
        <v>14</v>
      </c>
      <c r="E3" s="19">
        <v>1.75</v>
      </c>
      <c r="F3" s="7">
        <v>1</v>
      </c>
      <c r="G3" s="7">
        <v>0.4</v>
      </c>
      <c r="H3" s="7">
        <v>0.9</v>
      </c>
      <c r="I3" s="7">
        <v>0.4</v>
      </c>
      <c r="J3" s="8">
        <f t="shared" ref="J3:J56" si="0">F3+G3+H3+I3</f>
        <v>2.6999999999999997</v>
      </c>
      <c r="K3" s="8">
        <f t="shared" ref="K3:K56" si="1">E3+J3</f>
        <v>4.4499999999999993</v>
      </c>
      <c r="L3" s="10"/>
      <c r="M3" s="6"/>
      <c r="N3" s="6"/>
      <c r="O3" s="6"/>
      <c r="P3" s="6"/>
      <c r="Q3" s="10">
        <f t="shared" ref="Q3:Q26" si="2">M3+N3+O3+P3</f>
        <v>0</v>
      </c>
      <c r="R3" s="8">
        <f t="shared" ref="R3:R12" si="3">L3+Q3</f>
        <v>0</v>
      </c>
      <c r="S3" s="11">
        <f t="shared" ref="S3:S56" si="4">K3*0.4+R3*0.6</f>
        <v>1.7799999999999998</v>
      </c>
    </row>
    <row r="4" spans="1:19" x14ac:dyDescent="0.25">
      <c r="A4" s="5"/>
      <c r="B4" s="28">
        <v>3</v>
      </c>
      <c r="C4" s="33">
        <v>9858505456</v>
      </c>
      <c r="D4" s="32" t="s">
        <v>16</v>
      </c>
      <c r="E4" s="19">
        <v>0.75</v>
      </c>
      <c r="F4" s="7">
        <v>1</v>
      </c>
      <c r="G4" s="7">
        <v>0.4</v>
      </c>
      <c r="H4" s="7">
        <v>0.9</v>
      </c>
      <c r="I4" s="7">
        <v>0.5</v>
      </c>
      <c r="J4" s="8">
        <f t="shared" si="0"/>
        <v>2.8</v>
      </c>
      <c r="K4" s="8">
        <f t="shared" si="1"/>
        <v>3.55</v>
      </c>
      <c r="L4" s="10"/>
      <c r="M4" s="6"/>
      <c r="N4" s="6"/>
      <c r="O4" s="6"/>
      <c r="P4" s="6"/>
      <c r="Q4" s="10">
        <f t="shared" si="2"/>
        <v>0</v>
      </c>
      <c r="R4" s="8">
        <f t="shared" si="3"/>
        <v>0</v>
      </c>
      <c r="S4" s="11">
        <f>K4*0.4+R4*0.6</f>
        <v>1.42</v>
      </c>
    </row>
    <row r="5" spans="1:19" x14ac:dyDescent="0.25">
      <c r="A5" s="5"/>
      <c r="B5" s="28">
        <v>4</v>
      </c>
      <c r="C5" s="33">
        <v>100949819</v>
      </c>
      <c r="D5" s="32" t="s">
        <v>17</v>
      </c>
      <c r="E5" s="19"/>
      <c r="F5" s="7"/>
      <c r="G5" s="7"/>
      <c r="H5" s="7"/>
      <c r="I5" s="7"/>
      <c r="J5" s="8"/>
      <c r="K5" s="8"/>
      <c r="L5" s="10"/>
      <c r="M5" s="6"/>
      <c r="N5" s="6"/>
      <c r="O5" s="6"/>
      <c r="P5" s="6"/>
      <c r="Q5" s="10">
        <f t="shared" si="2"/>
        <v>0</v>
      </c>
      <c r="R5" s="8">
        <f t="shared" si="3"/>
        <v>0</v>
      </c>
      <c r="S5" s="11">
        <f t="shared" ref="S5:S6" si="5">K5*0.4+R5*0.6</f>
        <v>0</v>
      </c>
    </row>
    <row r="6" spans="1:19" x14ac:dyDescent="0.25">
      <c r="A6" s="5"/>
      <c r="B6" s="28">
        <v>5</v>
      </c>
      <c r="C6" s="33">
        <v>9856498503</v>
      </c>
      <c r="D6" s="32" t="s">
        <v>18</v>
      </c>
      <c r="E6" s="19">
        <v>4.5</v>
      </c>
      <c r="F6" s="7">
        <v>1</v>
      </c>
      <c r="G6" s="7">
        <v>0.4</v>
      </c>
      <c r="H6" s="7">
        <v>0.9</v>
      </c>
      <c r="I6" s="7">
        <v>0.4</v>
      </c>
      <c r="J6" s="8">
        <f t="shared" si="0"/>
        <v>2.6999999999999997</v>
      </c>
      <c r="K6" s="8">
        <f t="shared" si="1"/>
        <v>7.1999999999999993</v>
      </c>
      <c r="L6" s="10"/>
      <c r="M6" s="6"/>
      <c r="N6" s="6"/>
      <c r="O6" s="6"/>
      <c r="P6" s="6"/>
      <c r="Q6" s="10">
        <f t="shared" si="2"/>
        <v>0</v>
      </c>
      <c r="R6" s="8">
        <f t="shared" si="3"/>
        <v>0</v>
      </c>
      <c r="S6" s="11">
        <f t="shared" si="5"/>
        <v>2.88</v>
      </c>
    </row>
    <row r="7" spans="1:19" ht="15.75" customHeight="1" x14ac:dyDescent="0.25">
      <c r="A7" s="5"/>
      <c r="B7" s="28">
        <v>6</v>
      </c>
      <c r="C7" s="33">
        <v>1560286430</v>
      </c>
      <c r="D7" s="32" t="s">
        <v>19</v>
      </c>
      <c r="E7" s="19">
        <v>5.5</v>
      </c>
      <c r="F7" s="7">
        <v>1</v>
      </c>
      <c r="G7" s="7">
        <v>0.4</v>
      </c>
      <c r="H7" s="7">
        <v>0.9</v>
      </c>
      <c r="I7" s="7">
        <v>0.5</v>
      </c>
      <c r="J7" s="8">
        <f t="shared" si="0"/>
        <v>2.8</v>
      </c>
      <c r="K7" s="8">
        <f t="shared" si="1"/>
        <v>8.3000000000000007</v>
      </c>
      <c r="L7" s="10"/>
      <c r="M7" s="6"/>
      <c r="N7" s="6"/>
      <c r="O7" s="6"/>
      <c r="P7" s="6"/>
      <c r="Q7" s="10">
        <f t="shared" si="2"/>
        <v>0</v>
      </c>
      <c r="R7" s="8">
        <f t="shared" si="3"/>
        <v>0</v>
      </c>
      <c r="S7" s="11">
        <f t="shared" si="4"/>
        <v>3.3200000000000003</v>
      </c>
    </row>
    <row r="8" spans="1:19" x14ac:dyDescent="0.25">
      <c r="A8" s="5"/>
      <c r="B8" s="28">
        <v>7</v>
      </c>
      <c r="C8" s="33">
        <v>1299106433</v>
      </c>
      <c r="D8" s="32" t="s">
        <v>20</v>
      </c>
      <c r="E8" s="19">
        <v>1.25</v>
      </c>
      <c r="F8" s="7">
        <v>1</v>
      </c>
      <c r="G8" s="7">
        <v>0.4</v>
      </c>
      <c r="H8" s="7">
        <v>0.9</v>
      </c>
      <c r="I8" s="7">
        <v>0.5</v>
      </c>
      <c r="J8" s="8">
        <f t="shared" si="0"/>
        <v>2.8</v>
      </c>
      <c r="K8" s="8">
        <f t="shared" si="1"/>
        <v>4.05</v>
      </c>
      <c r="L8" s="10"/>
      <c r="M8" s="6"/>
      <c r="N8" s="6"/>
      <c r="O8" s="6"/>
      <c r="P8" s="6"/>
      <c r="Q8" s="10">
        <f t="shared" si="2"/>
        <v>0</v>
      </c>
      <c r="R8" s="8">
        <f t="shared" si="3"/>
        <v>0</v>
      </c>
      <c r="S8" s="11">
        <f t="shared" si="4"/>
        <v>1.62</v>
      </c>
    </row>
    <row r="9" spans="1:19" x14ac:dyDescent="0.25">
      <c r="A9" s="5"/>
      <c r="B9" s="28">
        <v>8</v>
      </c>
      <c r="C9" s="33">
        <v>1299108196</v>
      </c>
      <c r="D9" s="32" t="s">
        <v>21</v>
      </c>
      <c r="E9" s="19">
        <v>4.75</v>
      </c>
      <c r="F9" s="7">
        <v>1</v>
      </c>
      <c r="G9" s="7">
        <v>0.4</v>
      </c>
      <c r="H9" s="7">
        <v>1</v>
      </c>
      <c r="I9" s="7">
        <v>0.5</v>
      </c>
      <c r="J9" s="8">
        <f t="shared" si="0"/>
        <v>2.9</v>
      </c>
      <c r="K9" s="8">
        <f t="shared" si="1"/>
        <v>7.65</v>
      </c>
      <c r="L9" s="10"/>
      <c r="M9" s="6"/>
      <c r="N9" s="6"/>
      <c r="O9" s="6"/>
      <c r="P9" s="6"/>
      <c r="Q9" s="10">
        <f t="shared" si="2"/>
        <v>0</v>
      </c>
      <c r="R9" s="8">
        <f t="shared" si="3"/>
        <v>0</v>
      </c>
      <c r="S9" s="11">
        <f t="shared" si="4"/>
        <v>3.0600000000000005</v>
      </c>
    </row>
    <row r="10" spans="1:19" x14ac:dyDescent="0.25">
      <c r="A10" s="5"/>
      <c r="B10" s="28">
        <v>9</v>
      </c>
      <c r="C10" s="33">
        <v>2485708491</v>
      </c>
      <c r="D10" s="32" t="s">
        <v>22</v>
      </c>
      <c r="E10" s="19">
        <v>5.25</v>
      </c>
      <c r="F10" s="7"/>
      <c r="G10" s="7">
        <v>0.4</v>
      </c>
      <c r="H10" s="7">
        <v>0.9</v>
      </c>
      <c r="I10" s="7">
        <v>0.4</v>
      </c>
      <c r="J10" s="8">
        <f>F10+G10+H10+I10</f>
        <v>1.7000000000000002</v>
      </c>
      <c r="K10" s="8">
        <f t="shared" si="1"/>
        <v>6.95</v>
      </c>
      <c r="L10" s="10"/>
      <c r="M10" s="6"/>
      <c r="N10" s="6"/>
      <c r="O10" s="6"/>
      <c r="P10" s="6"/>
      <c r="Q10" s="10">
        <f t="shared" si="2"/>
        <v>0</v>
      </c>
      <c r="R10" s="8">
        <f t="shared" si="3"/>
        <v>0</v>
      </c>
      <c r="S10" s="11">
        <f t="shared" si="4"/>
        <v>2.7800000000000002</v>
      </c>
    </row>
    <row r="11" spans="1:19" x14ac:dyDescent="0.25">
      <c r="A11" s="9"/>
      <c r="B11" s="28">
        <v>10</v>
      </c>
      <c r="C11" s="33">
        <v>3715649160</v>
      </c>
      <c r="D11" s="32" t="s">
        <v>23</v>
      </c>
      <c r="E11" s="19">
        <v>3.25</v>
      </c>
      <c r="F11" s="10">
        <v>1</v>
      </c>
      <c r="G11" s="10">
        <v>0.4</v>
      </c>
      <c r="H11" s="10">
        <v>0.9</v>
      </c>
      <c r="I11" s="10">
        <v>0.45</v>
      </c>
      <c r="J11" s="8">
        <f t="shared" si="0"/>
        <v>2.75</v>
      </c>
      <c r="K11" s="8">
        <f t="shared" si="1"/>
        <v>6</v>
      </c>
      <c r="L11" s="10"/>
      <c r="M11" s="10"/>
      <c r="N11" s="10"/>
      <c r="O11" s="10"/>
      <c r="P11" s="10"/>
      <c r="Q11" s="10">
        <f t="shared" si="2"/>
        <v>0</v>
      </c>
      <c r="R11" s="8">
        <f t="shared" si="3"/>
        <v>0</v>
      </c>
      <c r="S11" s="11">
        <f t="shared" si="4"/>
        <v>2.4000000000000004</v>
      </c>
    </row>
    <row r="12" spans="1:19" x14ac:dyDescent="0.25">
      <c r="A12" s="5"/>
      <c r="B12" s="28">
        <v>11</v>
      </c>
      <c r="C12" s="33">
        <v>2485716473</v>
      </c>
      <c r="D12" s="32" t="s">
        <v>24</v>
      </c>
      <c r="E12" s="19">
        <v>2.5</v>
      </c>
      <c r="F12" s="7">
        <v>1</v>
      </c>
      <c r="G12" s="7">
        <v>0.5</v>
      </c>
      <c r="H12" s="7"/>
      <c r="I12" s="7">
        <v>0.5</v>
      </c>
      <c r="J12" s="8">
        <f t="shared" si="0"/>
        <v>2</v>
      </c>
      <c r="K12" s="8">
        <f t="shared" si="1"/>
        <v>4.5</v>
      </c>
      <c r="L12" s="10"/>
      <c r="M12" s="6"/>
      <c r="N12" s="6"/>
      <c r="O12" s="6"/>
      <c r="P12" s="6"/>
      <c r="Q12" s="10">
        <f t="shared" si="2"/>
        <v>0</v>
      </c>
      <c r="R12" s="8">
        <f t="shared" si="3"/>
        <v>0</v>
      </c>
      <c r="S12" s="11">
        <f t="shared" si="4"/>
        <v>1.8</v>
      </c>
    </row>
    <row r="13" spans="1:19" x14ac:dyDescent="0.25">
      <c r="A13" s="5"/>
      <c r="B13" s="28">
        <v>12</v>
      </c>
      <c r="C13" s="33">
        <v>6442291324</v>
      </c>
      <c r="D13" s="32" t="s">
        <v>25</v>
      </c>
      <c r="E13" s="19">
        <v>5.75</v>
      </c>
      <c r="F13" s="7">
        <v>1</v>
      </c>
      <c r="G13" s="7">
        <v>0.5</v>
      </c>
      <c r="H13" s="7">
        <v>1</v>
      </c>
      <c r="I13" s="7"/>
      <c r="J13" s="8">
        <f t="shared" si="0"/>
        <v>2.5</v>
      </c>
      <c r="K13" s="8">
        <f t="shared" si="1"/>
        <v>8.25</v>
      </c>
      <c r="L13" s="10"/>
      <c r="M13" s="6"/>
      <c r="N13" s="6"/>
      <c r="O13" s="6"/>
      <c r="P13" s="6"/>
      <c r="Q13" s="10">
        <f t="shared" si="2"/>
        <v>0</v>
      </c>
      <c r="R13" s="8">
        <f t="shared" ref="R13:R57" si="6">L13+Q13</f>
        <v>0</v>
      </c>
      <c r="S13" s="11">
        <f t="shared" si="4"/>
        <v>3.3000000000000003</v>
      </c>
    </row>
    <row r="14" spans="1:19" ht="16.5" customHeight="1" x14ac:dyDescent="0.25">
      <c r="A14" s="9"/>
      <c r="B14" s="28">
        <v>13</v>
      </c>
      <c r="C14" s="33">
        <v>9934545775</v>
      </c>
      <c r="D14" s="32" t="s">
        <v>26</v>
      </c>
      <c r="E14" s="19">
        <v>1.5</v>
      </c>
      <c r="F14" s="10">
        <v>1</v>
      </c>
      <c r="G14" s="10">
        <v>0.4</v>
      </c>
      <c r="H14" s="10">
        <v>0.9</v>
      </c>
      <c r="I14" s="10">
        <v>0.5</v>
      </c>
      <c r="J14" s="8">
        <f t="shared" si="0"/>
        <v>2.8</v>
      </c>
      <c r="K14" s="8">
        <f t="shared" si="1"/>
        <v>4.3</v>
      </c>
      <c r="L14" s="10"/>
      <c r="M14" s="10"/>
      <c r="N14" s="10"/>
      <c r="O14" s="10"/>
      <c r="P14" s="10"/>
      <c r="Q14" s="10">
        <f t="shared" si="2"/>
        <v>0</v>
      </c>
      <c r="R14" s="8">
        <f t="shared" si="6"/>
        <v>0</v>
      </c>
      <c r="S14" s="11">
        <f t="shared" ref="S14:S57" si="7">K14*0.4+R14*0.6</f>
        <v>1.72</v>
      </c>
    </row>
    <row r="15" spans="1:19" x14ac:dyDescent="0.25">
      <c r="A15" s="9"/>
      <c r="B15" s="28">
        <v>14</v>
      </c>
      <c r="C15" s="33">
        <v>1596859699</v>
      </c>
      <c r="D15" s="32" t="s">
        <v>27</v>
      </c>
      <c r="E15" s="19"/>
      <c r="F15" s="15">
        <v>1</v>
      </c>
      <c r="G15" s="15">
        <v>0.4</v>
      </c>
      <c r="H15" s="15"/>
      <c r="I15" s="15">
        <v>0.5</v>
      </c>
      <c r="J15" s="8">
        <f t="shared" si="0"/>
        <v>1.9</v>
      </c>
      <c r="K15" s="8">
        <f t="shared" si="1"/>
        <v>1.9</v>
      </c>
      <c r="L15" s="10"/>
      <c r="M15" s="10"/>
      <c r="N15" s="10"/>
      <c r="O15" s="10"/>
      <c r="P15" s="10"/>
      <c r="Q15" s="10">
        <f t="shared" si="2"/>
        <v>0</v>
      </c>
      <c r="R15" s="8">
        <f t="shared" si="6"/>
        <v>0</v>
      </c>
      <c r="S15" s="11">
        <f t="shared" si="4"/>
        <v>0.76</v>
      </c>
    </row>
    <row r="16" spans="1:19" x14ac:dyDescent="0.25">
      <c r="A16" s="9"/>
      <c r="B16" s="28">
        <v>15</v>
      </c>
      <c r="C16" s="33">
        <v>819620196</v>
      </c>
      <c r="D16" s="32" t="s">
        <v>28</v>
      </c>
      <c r="E16" s="19">
        <v>7</v>
      </c>
      <c r="F16" s="15">
        <v>1</v>
      </c>
      <c r="G16" s="15">
        <v>0.5</v>
      </c>
      <c r="H16" s="15">
        <v>1</v>
      </c>
      <c r="I16" s="15">
        <v>0.5</v>
      </c>
      <c r="J16" s="8">
        <f t="shared" si="0"/>
        <v>3</v>
      </c>
      <c r="K16" s="8">
        <f t="shared" si="1"/>
        <v>10</v>
      </c>
      <c r="L16" s="10"/>
      <c r="M16" s="10"/>
      <c r="N16" s="10"/>
      <c r="O16" s="10"/>
      <c r="P16" s="10"/>
      <c r="Q16" s="10">
        <f t="shared" si="2"/>
        <v>0</v>
      </c>
      <c r="R16" s="8">
        <f t="shared" si="6"/>
        <v>0</v>
      </c>
      <c r="S16" s="11">
        <f t="shared" si="7"/>
        <v>4</v>
      </c>
    </row>
    <row r="17" spans="1:19" x14ac:dyDescent="0.25">
      <c r="A17" s="9"/>
      <c r="B17" s="28">
        <v>16</v>
      </c>
      <c r="C17" s="33">
        <v>1571188990</v>
      </c>
      <c r="D17" s="32" t="s">
        <v>29</v>
      </c>
      <c r="E17" s="19">
        <v>2.75</v>
      </c>
      <c r="F17" s="15">
        <v>1</v>
      </c>
      <c r="G17" s="46">
        <v>0.4</v>
      </c>
      <c r="H17" s="15">
        <v>0.9</v>
      </c>
      <c r="I17" s="15">
        <v>0.4</v>
      </c>
      <c r="J17" s="8">
        <f t="shared" si="0"/>
        <v>2.6999999999999997</v>
      </c>
      <c r="K17" s="43">
        <f t="shared" si="1"/>
        <v>5.4499999999999993</v>
      </c>
      <c r="L17" s="10"/>
      <c r="M17" s="10"/>
      <c r="N17" s="10"/>
      <c r="O17" s="10"/>
      <c r="P17" s="10"/>
      <c r="Q17" s="10">
        <f t="shared" si="2"/>
        <v>0</v>
      </c>
      <c r="R17" s="8">
        <f t="shared" si="6"/>
        <v>0</v>
      </c>
      <c r="S17" s="11">
        <f t="shared" si="4"/>
        <v>2.1799999999999997</v>
      </c>
    </row>
    <row r="18" spans="1:19" ht="17.25" customHeight="1" x14ac:dyDescent="0.25">
      <c r="A18" s="9"/>
      <c r="B18" s="28">
        <v>17</v>
      </c>
      <c r="C18" s="33">
        <v>1578139398</v>
      </c>
      <c r="D18" s="32" t="s">
        <v>30</v>
      </c>
      <c r="E18" s="19"/>
      <c r="F18" s="15"/>
      <c r="G18" s="15"/>
      <c r="H18" s="15"/>
      <c r="I18" s="15"/>
      <c r="J18" s="8"/>
      <c r="K18" s="8"/>
      <c r="L18" s="10"/>
      <c r="M18" s="10"/>
      <c r="N18" s="10"/>
      <c r="O18" s="10"/>
      <c r="P18" s="10"/>
      <c r="Q18" s="10">
        <f t="shared" si="2"/>
        <v>0</v>
      </c>
      <c r="R18" s="8">
        <f t="shared" si="6"/>
        <v>0</v>
      </c>
      <c r="S18" s="11">
        <f t="shared" si="7"/>
        <v>0</v>
      </c>
    </row>
    <row r="19" spans="1:19" x14ac:dyDescent="0.25">
      <c r="A19" s="9"/>
      <c r="B19" s="28">
        <v>18</v>
      </c>
      <c r="C19" s="33">
        <v>2485730761</v>
      </c>
      <c r="D19" s="32" t="s">
        <v>31</v>
      </c>
      <c r="E19" s="19">
        <v>0.5</v>
      </c>
      <c r="F19" s="15"/>
      <c r="G19" s="15"/>
      <c r="H19" s="15"/>
      <c r="I19" s="15">
        <v>0.5</v>
      </c>
      <c r="J19" s="8">
        <f t="shared" si="0"/>
        <v>0.5</v>
      </c>
      <c r="K19" s="8">
        <f t="shared" si="1"/>
        <v>1</v>
      </c>
      <c r="L19" s="10"/>
      <c r="M19" s="10"/>
      <c r="N19" s="10"/>
      <c r="O19" s="10"/>
      <c r="P19" s="10"/>
      <c r="Q19" s="10">
        <f t="shared" si="2"/>
        <v>0</v>
      </c>
      <c r="R19" s="8">
        <f t="shared" si="6"/>
        <v>0</v>
      </c>
      <c r="S19" s="11">
        <f t="shared" si="4"/>
        <v>0.4</v>
      </c>
    </row>
    <row r="20" spans="1:19" ht="16.5" customHeight="1" x14ac:dyDescent="0.25">
      <c r="A20" s="9"/>
      <c r="B20" s="28">
        <v>19</v>
      </c>
      <c r="C20" s="33">
        <v>1299109658</v>
      </c>
      <c r="D20" s="32" t="s">
        <v>32</v>
      </c>
      <c r="E20" s="19">
        <v>6.75</v>
      </c>
      <c r="F20" s="15">
        <v>1</v>
      </c>
      <c r="G20" s="15">
        <v>0.5</v>
      </c>
      <c r="H20" s="15">
        <v>1</v>
      </c>
      <c r="I20" s="15">
        <v>0.5</v>
      </c>
      <c r="J20" s="8">
        <f t="shared" si="0"/>
        <v>3</v>
      </c>
      <c r="K20" s="8">
        <f t="shared" si="1"/>
        <v>9.75</v>
      </c>
      <c r="L20" s="10"/>
      <c r="M20" s="10"/>
      <c r="N20" s="10"/>
      <c r="O20" s="10"/>
      <c r="P20" s="10"/>
      <c r="Q20" s="10">
        <f t="shared" si="2"/>
        <v>0</v>
      </c>
      <c r="R20" s="8">
        <f t="shared" si="6"/>
        <v>0</v>
      </c>
      <c r="S20" s="11">
        <f t="shared" si="7"/>
        <v>3.9000000000000004</v>
      </c>
    </row>
    <row r="21" spans="1:19" x14ac:dyDescent="0.25">
      <c r="A21" s="9"/>
      <c r="B21" s="28">
        <v>20</v>
      </c>
      <c r="C21" s="33">
        <v>1839633497</v>
      </c>
      <c r="D21" s="32" t="s">
        <v>33</v>
      </c>
      <c r="E21" s="19"/>
      <c r="F21" s="15"/>
      <c r="G21" s="15"/>
      <c r="H21" s="15"/>
      <c r="I21" s="15"/>
      <c r="J21" s="8"/>
      <c r="K21" s="8"/>
      <c r="L21" s="10"/>
      <c r="M21" s="10"/>
      <c r="N21" s="10"/>
      <c r="O21" s="10"/>
      <c r="P21" s="10"/>
      <c r="Q21" s="10">
        <f t="shared" si="2"/>
        <v>0</v>
      </c>
      <c r="R21" s="8">
        <f t="shared" si="6"/>
        <v>0</v>
      </c>
      <c r="S21" s="11">
        <f t="shared" si="4"/>
        <v>0</v>
      </c>
    </row>
    <row r="22" spans="1:19" x14ac:dyDescent="0.25">
      <c r="A22" s="9"/>
      <c r="B22" s="28">
        <v>21</v>
      </c>
      <c r="C22" s="33">
        <v>1567216327</v>
      </c>
      <c r="D22" s="32" t="s">
        <v>34</v>
      </c>
      <c r="E22" s="19">
        <v>5.5</v>
      </c>
      <c r="F22" s="15">
        <v>1</v>
      </c>
      <c r="G22" s="15">
        <v>0.5</v>
      </c>
      <c r="H22" s="15">
        <v>0.9</v>
      </c>
      <c r="I22" s="15">
        <v>0.5</v>
      </c>
      <c r="J22" s="8">
        <f t="shared" si="0"/>
        <v>2.9</v>
      </c>
      <c r="K22" s="8">
        <f t="shared" si="1"/>
        <v>8.4</v>
      </c>
      <c r="L22" s="10"/>
      <c r="M22" s="10"/>
      <c r="N22" s="10"/>
      <c r="O22" s="10"/>
      <c r="P22" s="10"/>
      <c r="Q22" s="10">
        <f t="shared" si="2"/>
        <v>0</v>
      </c>
      <c r="R22" s="8">
        <f t="shared" si="6"/>
        <v>0</v>
      </c>
      <c r="S22" s="11">
        <f t="shared" si="7"/>
        <v>3.3600000000000003</v>
      </c>
    </row>
    <row r="23" spans="1:19" x14ac:dyDescent="0.25">
      <c r="A23" s="9"/>
      <c r="B23" s="28">
        <v>22</v>
      </c>
      <c r="C23" s="33">
        <v>2485751201</v>
      </c>
      <c r="D23" s="32" t="s">
        <v>35</v>
      </c>
      <c r="E23" s="19">
        <v>4</v>
      </c>
      <c r="F23" s="15">
        <v>1</v>
      </c>
      <c r="G23" s="15">
        <v>0.4</v>
      </c>
      <c r="H23" s="15">
        <v>0.9</v>
      </c>
      <c r="I23" s="15">
        <v>0.4</v>
      </c>
      <c r="J23" s="8">
        <f t="shared" si="0"/>
        <v>2.6999999999999997</v>
      </c>
      <c r="K23" s="8">
        <f t="shared" si="1"/>
        <v>6.6999999999999993</v>
      </c>
      <c r="L23" s="10"/>
      <c r="M23" s="10"/>
      <c r="N23" s="10"/>
      <c r="O23" s="10"/>
      <c r="P23" s="10"/>
      <c r="Q23" s="10">
        <f t="shared" si="2"/>
        <v>0</v>
      </c>
      <c r="R23" s="8">
        <f t="shared" si="6"/>
        <v>0</v>
      </c>
      <c r="S23" s="11">
        <f t="shared" si="4"/>
        <v>2.6799999999999997</v>
      </c>
    </row>
    <row r="24" spans="1:19" x14ac:dyDescent="0.25">
      <c r="A24" s="9"/>
      <c r="B24" s="28">
        <v>23</v>
      </c>
      <c r="C24" s="33">
        <v>1299108143</v>
      </c>
      <c r="D24" s="32" t="s">
        <v>36</v>
      </c>
      <c r="E24" s="19">
        <v>1.5</v>
      </c>
      <c r="F24" s="15">
        <v>1</v>
      </c>
      <c r="G24" s="15">
        <v>0.5</v>
      </c>
      <c r="H24" s="15">
        <v>0.7</v>
      </c>
      <c r="I24" s="15">
        <v>0.5</v>
      </c>
      <c r="J24" s="8">
        <f t="shared" si="0"/>
        <v>2.7</v>
      </c>
      <c r="K24" s="8">
        <f t="shared" si="1"/>
        <v>4.2</v>
      </c>
      <c r="L24" s="10"/>
      <c r="M24" s="10"/>
      <c r="N24" s="10"/>
      <c r="O24" s="10"/>
      <c r="P24" s="10"/>
      <c r="Q24" s="10">
        <f t="shared" si="2"/>
        <v>0</v>
      </c>
      <c r="R24" s="8">
        <f t="shared" si="6"/>
        <v>0</v>
      </c>
      <c r="S24" s="11">
        <f t="shared" si="7"/>
        <v>1.6800000000000002</v>
      </c>
    </row>
    <row r="25" spans="1:19" x14ac:dyDescent="0.25">
      <c r="A25" s="9"/>
      <c r="B25" s="28">
        <v>24</v>
      </c>
      <c r="C25" s="33">
        <v>1299100883</v>
      </c>
      <c r="D25" s="32" t="s">
        <v>37</v>
      </c>
      <c r="E25" s="19"/>
      <c r="F25" s="15"/>
      <c r="G25" s="15"/>
      <c r="H25" s="15"/>
      <c r="I25" s="15"/>
      <c r="J25" s="8"/>
      <c r="K25" s="8"/>
      <c r="L25" s="10"/>
      <c r="M25" s="10"/>
      <c r="N25" s="10"/>
      <c r="O25" s="10"/>
      <c r="P25" s="10"/>
      <c r="Q25" s="10">
        <f t="shared" si="2"/>
        <v>0</v>
      </c>
      <c r="R25" s="8">
        <f>L25+Q25</f>
        <v>0</v>
      </c>
      <c r="S25" s="11">
        <f>K25*0.4+R25*0.6</f>
        <v>0</v>
      </c>
    </row>
    <row r="26" spans="1:19" x14ac:dyDescent="0.25">
      <c r="A26" s="9"/>
      <c r="B26" s="28">
        <v>25</v>
      </c>
      <c r="C26" s="33">
        <v>1575156422</v>
      </c>
      <c r="D26" s="32" t="s">
        <v>38</v>
      </c>
      <c r="E26" s="19">
        <v>5.5</v>
      </c>
      <c r="F26" s="15">
        <v>1</v>
      </c>
      <c r="G26" s="15">
        <v>0.4</v>
      </c>
      <c r="H26" s="15">
        <v>0.9</v>
      </c>
      <c r="I26" s="15">
        <v>0.5</v>
      </c>
      <c r="J26" s="8">
        <f t="shared" si="0"/>
        <v>2.8</v>
      </c>
      <c r="K26" s="8">
        <f t="shared" si="1"/>
        <v>8.3000000000000007</v>
      </c>
      <c r="L26" s="10"/>
      <c r="M26" s="10"/>
      <c r="N26" s="10"/>
      <c r="O26" s="10"/>
      <c r="P26" s="10"/>
      <c r="Q26" s="10">
        <f t="shared" si="2"/>
        <v>0</v>
      </c>
      <c r="R26" s="8">
        <f>L26+Q26</f>
        <v>0</v>
      </c>
      <c r="S26" s="11">
        <f>K26*0.4+R26*0.6</f>
        <v>3.3200000000000003</v>
      </c>
    </row>
    <row r="27" spans="1:19" x14ac:dyDescent="0.25">
      <c r="A27" s="9"/>
      <c r="B27" s="28">
        <v>26</v>
      </c>
      <c r="C27" s="33">
        <v>2485745805</v>
      </c>
      <c r="D27" s="32" t="s">
        <v>39</v>
      </c>
      <c r="E27" s="42">
        <v>0.75</v>
      </c>
      <c r="F27" s="15">
        <v>1</v>
      </c>
      <c r="G27" s="15">
        <v>0.4</v>
      </c>
      <c r="H27" s="15">
        <v>0.9</v>
      </c>
      <c r="I27" s="15">
        <v>0.5</v>
      </c>
      <c r="J27" s="8">
        <f t="shared" si="0"/>
        <v>2.8</v>
      </c>
      <c r="K27" s="43">
        <f t="shared" si="1"/>
        <v>3.55</v>
      </c>
      <c r="L27" s="10"/>
      <c r="M27" s="10"/>
      <c r="N27" s="10"/>
      <c r="O27" s="10"/>
      <c r="P27" s="10"/>
      <c r="Q27" s="10"/>
      <c r="R27" s="8">
        <f t="shared" ref="R27:R43" si="8">L27+Q27</f>
        <v>0</v>
      </c>
      <c r="S27" s="11">
        <f t="shared" ref="S27:S44" si="9">K27*0.4+R27*0.6</f>
        <v>1.42</v>
      </c>
    </row>
    <row r="28" spans="1:19" x14ac:dyDescent="0.25">
      <c r="A28" s="9"/>
      <c r="B28" s="28">
        <v>27</v>
      </c>
      <c r="C28" s="33">
        <v>1580992143</v>
      </c>
      <c r="D28" s="32" t="s">
        <v>40</v>
      </c>
      <c r="E28" s="19">
        <v>5.75</v>
      </c>
      <c r="F28" s="15">
        <v>1</v>
      </c>
      <c r="G28" s="15">
        <v>0.4</v>
      </c>
      <c r="H28" s="15">
        <v>0.9</v>
      </c>
      <c r="I28" s="15">
        <v>0.4</v>
      </c>
      <c r="J28" s="8">
        <f t="shared" si="0"/>
        <v>2.6999999999999997</v>
      </c>
      <c r="K28" s="8">
        <f t="shared" si="1"/>
        <v>8.4499999999999993</v>
      </c>
      <c r="L28" s="10"/>
      <c r="M28" s="10"/>
      <c r="N28" s="10"/>
      <c r="O28" s="10"/>
      <c r="P28" s="10"/>
      <c r="Q28" s="10"/>
      <c r="R28" s="8">
        <f t="shared" si="8"/>
        <v>0</v>
      </c>
      <c r="S28" s="11">
        <f t="shared" si="9"/>
        <v>3.38</v>
      </c>
    </row>
    <row r="29" spans="1:19" x14ac:dyDescent="0.25">
      <c r="A29" s="9"/>
      <c r="B29" s="28">
        <v>28</v>
      </c>
      <c r="C29" s="33">
        <v>8071827902</v>
      </c>
      <c r="D29" s="32" t="s">
        <v>41</v>
      </c>
      <c r="E29" s="19">
        <v>2.75</v>
      </c>
      <c r="F29" s="15"/>
      <c r="G29" s="15"/>
      <c r="H29" s="15">
        <v>0.9</v>
      </c>
      <c r="I29" s="15">
        <v>0.5</v>
      </c>
      <c r="J29" s="8">
        <f t="shared" si="0"/>
        <v>1.4</v>
      </c>
      <c r="K29" s="8">
        <f t="shared" si="1"/>
        <v>4.1500000000000004</v>
      </c>
      <c r="L29" s="10"/>
      <c r="M29" s="10"/>
      <c r="N29" s="10"/>
      <c r="O29" s="10"/>
      <c r="P29" s="10"/>
      <c r="Q29" s="10"/>
      <c r="R29" s="8">
        <f t="shared" si="8"/>
        <v>0</v>
      </c>
      <c r="S29" s="11">
        <f t="shared" si="9"/>
        <v>1.6600000000000001</v>
      </c>
    </row>
    <row r="30" spans="1:19" x14ac:dyDescent="0.25">
      <c r="A30" s="9"/>
      <c r="B30" s="28">
        <v>29</v>
      </c>
      <c r="C30" s="33">
        <v>2485739844</v>
      </c>
      <c r="D30" s="32" t="s">
        <v>42</v>
      </c>
      <c r="E30" s="19"/>
      <c r="F30" s="15"/>
      <c r="G30" s="15"/>
      <c r="H30" s="15"/>
      <c r="I30" s="15"/>
      <c r="J30" s="8"/>
      <c r="K30" s="8"/>
      <c r="L30" s="10"/>
      <c r="M30" s="10"/>
      <c r="N30" s="10"/>
      <c r="O30" s="10"/>
      <c r="P30" s="10"/>
      <c r="Q30" s="10"/>
      <c r="R30" s="8">
        <f t="shared" si="8"/>
        <v>0</v>
      </c>
      <c r="S30" s="11">
        <f t="shared" si="9"/>
        <v>0</v>
      </c>
    </row>
    <row r="31" spans="1:19" x14ac:dyDescent="0.25">
      <c r="A31" s="9"/>
      <c r="B31" s="28">
        <v>30</v>
      </c>
      <c r="C31" s="33">
        <v>1299112587</v>
      </c>
      <c r="D31" s="32" t="s">
        <v>69</v>
      </c>
      <c r="E31" s="42">
        <v>4.75</v>
      </c>
      <c r="F31" s="15">
        <v>1</v>
      </c>
      <c r="G31" s="15">
        <v>0.4</v>
      </c>
      <c r="H31" s="15">
        <v>0.9</v>
      </c>
      <c r="I31" s="15">
        <v>0.5</v>
      </c>
      <c r="J31" s="8">
        <f t="shared" si="0"/>
        <v>2.8</v>
      </c>
      <c r="K31" s="43">
        <f t="shared" si="1"/>
        <v>7.55</v>
      </c>
      <c r="L31" s="10"/>
      <c r="M31" s="10"/>
      <c r="N31" s="10"/>
      <c r="O31" s="10"/>
      <c r="P31" s="10"/>
      <c r="Q31" s="10"/>
      <c r="R31" s="8"/>
      <c r="S31" s="11"/>
    </row>
    <row r="32" spans="1:19" x14ac:dyDescent="0.25">
      <c r="A32" s="9"/>
      <c r="B32" s="28">
        <v>31</v>
      </c>
      <c r="C32" s="33">
        <v>9911155792</v>
      </c>
      <c r="D32" s="32" t="s">
        <v>43</v>
      </c>
      <c r="E32" s="19"/>
      <c r="F32" s="15"/>
      <c r="G32" s="15"/>
      <c r="H32" s="15"/>
      <c r="I32" s="15"/>
      <c r="J32" s="8"/>
      <c r="K32" s="8"/>
      <c r="L32" s="10"/>
      <c r="M32" s="10"/>
      <c r="N32" s="10"/>
      <c r="O32" s="10"/>
      <c r="P32" s="10"/>
      <c r="Q32" s="10"/>
      <c r="R32" s="8">
        <f t="shared" si="8"/>
        <v>0</v>
      </c>
      <c r="S32" s="11">
        <f t="shared" si="9"/>
        <v>0</v>
      </c>
    </row>
    <row r="33" spans="1:19" x14ac:dyDescent="0.25">
      <c r="A33" s="9"/>
      <c r="B33" s="28">
        <v>32</v>
      </c>
      <c r="C33" s="33">
        <v>2484651051</v>
      </c>
      <c r="D33" s="32" t="s">
        <v>44</v>
      </c>
      <c r="E33" s="19">
        <v>2.25</v>
      </c>
      <c r="F33" s="15">
        <v>1</v>
      </c>
      <c r="G33" s="15">
        <v>0.4</v>
      </c>
      <c r="H33" s="15">
        <v>0.9</v>
      </c>
      <c r="I33" s="15">
        <v>0.5</v>
      </c>
      <c r="J33" s="8">
        <f t="shared" si="0"/>
        <v>2.8</v>
      </c>
      <c r="K33" s="8">
        <f t="shared" si="1"/>
        <v>5.05</v>
      </c>
      <c r="L33" s="10"/>
      <c r="M33" s="10"/>
      <c r="N33" s="10"/>
      <c r="O33" s="10"/>
      <c r="P33" s="10"/>
      <c r="Q33" s="10"/>
      <c r="R33" s="8">
        <f t="shared" si="8"/>
        <v>0</v>
      </c>
      <c r="S33" s="11">
        <f t="shared" si="9"/>
        <v>2.02</v>
      </c>
    </row>
    <row r="34" spans="1:19" x14ac:dyDescent="0.25">
      <c r="A34" s="9"/>
      <c r="B34" s="28">
        <v>33</v>
      </c>
      <c r="C34" s="33">
        <v>101187629</v>
      </c>
      <c r="D34" s="32" t="s">
        <v>45</v>
      </c>
      <c r="E34" s="19">
        <v>1.25</v>
      </c>
      <c r="F34" s="15"/>
      <c r="G34" s="15">
        <v>0.5</v>
      </c>
      <c r="H34" s="15"/>
      <c r="I34" s="15">
        <v>0.5</v>
      </c>
      <c r="J34" s="8">
        <f t="shared" si="0"/>
        <v>1</v>
      </c>
      <c r="K34" s="8">
        <f t="shared" si="1"/>
        <v>2.25</v>
      </c>
      <c r="L34" s="10"/>
      <c r="M34" s="10"/>
      <c r="N34" s="10"/>
      <c r="O34" s="10"/>
      <c r="P34" s="10"/>
      <c r="Q34" s="10"/>
      <c r="R34" s="8">
        <f t="shared" si="8"/>
        <v>0</v>
      </c>
      <c r="S34" s="11">
        <f t="shared" si="9"/>
        <v>0.9</v>
      </c>
    </row>
    <row r="35" spans="1:19" x14ac:dyDescent="0.25">
      <c r="A35" s="9"/>
      <c r="B35" s="28">
        <v>34</v>
      </c>
      <c r="C35" s="33">
        <v>1574208738</v>
      </c>
      <c r="D35" s="32" t="s">
        <v>70</v>
      </c>
      <c r="E35" s="19">
        <v>4.5</v>
      </c>
      <c r="F35" s="15">
        <v>1</v>
      </c>
      <c r="G35" s="15">
        <v>0.4</v>
      </c>
      <c r="H35" s="15">
        <v>0.9</v>
      </c>
      <c r="I35" s="15">
        <v>0.5</v>
      </c>
      <c r="J35" s="8">
        <f t="shared" si="0"/>
        <v>2.8</v>
      </c>
      <c r="K35" s="8">
        <f t="shared" si="1"/>
        <v>7.3</v>
      </c>
      <c r="L35" s="10"/>
      <c r="M35" s="10"/>
      <c r="N35" s="10"/>
      <c r="O35" s="10"/>
      <c r="P35" s="10"/>
      <c r="Q35" s="10"/>
      <c r="R35" s="8"/>
      <c r="S35" s="11"/>
    </row>
    <row r="36" spans="1:19" x14ac:dyDescent="0.25">
      <c r="A36" s="9"/>
      <c r="B36" s="28">
        <v>35</v>
      </c>
      <c r="C36" s="33">
        <v>1299108131</v>
      </c>
      <c r="D36" s="32" t="s">
        <v>46</v>
      </c>
      <c r="E36" s="19">
        <v>1.75</v>
      </c>
      <c r="F36" s="15">
        <v>1</v>
      </c>
      <c r="G36" s="15">
        <v>0.4</v>
      </c>
      <c r="H36" s="46">
        <v>1</v>
      </c>
      <c r="I36" s="15">
        <v>0.5</v>
      </c>
      <c r="J36" s="8">
        <f t="shared" si="0"/>
        <v>2.9</v>
      </c>
      <c r="K36" s="43">
        <f t="shared" si="1"/>
        <v>4.6500000000000004</v>
      </c>
      <c r="L36" s="10"/>
      <c r="M36" s="10"/>
      <c r="N36" s="10"/>
      <c r="O36" s="10"/>
      <c r="P36" s="10"/>
      <c r="Q36" s="10"/>
      <c r="R36" s="8">
        <f t="shared" si="8"/>
        <v>0</v>
      </c>
      <c r="S36" s="11">
        <f t="shared" si="9"/>
        <v>1.8600000000000003</v>
      </c>
    </row>
    <row r="37" spans="1:19" x14ac:dyDescent="0.25">
      <c r="A37" s="9"/>
      <c r="B37" s="28">
        <v>36</v>
      </c>
      <c r="C37" s="33">
        <v>2977578751</v>
      </c>
      <c r="D37" s="32" t="s">
        <v>47</v>
      </c>
      <c r="E37" s="19">
        <v>1.75</v>
      </c>
      <c r="F37" s="15">
        <v>1</v>
      </c>
      <c r="G37" s="15">
        <v>0.4</v>
      </c>
      <c r="H37" s="15">
        <v>0.7</v>
      </c>
      <c r="I37" s="15">
        <v>0.4</v>
      </c>
      <c r="J37" s="8">
        <f>F37+G37+H37+I37</f>
        <v>2.4999999999999996</v>
      </c>
      <c r="K37" s="8">
        <f t="shared" si="1"/>
        <v>4.25</v>
      </c>
      <c r="L37" s="10"/>
      <c r="M37" s="10"/>
      <c r="N37" s="10"/>
      <c r="O37" s="10"/>
      <c r="P37" s="10"/>
      <c r="Q37" s="10"/>
      <c r="R37" s="8">
        <f t="shared" si="8"/>
        <v>0</v>
      </c>
      <c r="S37" s="11">
        <f t="shared" si="9"/>
        <v>1.7000000000000002</v>
      </c>
    </row>
    <row r="38" spans="1:19" x14ac:dyDescent="0.25">
      <c r="A38" s="9"/>
      <c r="B38" s="28">
        <v>37</v>
      </c>
      <c r="C38" s="33">
        <v>1299107444</v>
      </c>
      <c r="D38" s="32" t="s">
        <v>48</v>
      </c>
      <c r="E38" s="19"/>
      <c r="F38" s="15">
        <v>1</v>
      </c>
      <c r="G38" s="15">
        <v>0.5</v>
      </c>
      <c r="H38" s="46">
        <v>1</v>
      </c>
      <c r="I38" s="15">
        <v>0.5</v>
      </c>
      <c r="J38" s="8">
        <f t="shared" si="0"/>
        <v>3</v>
      </c>
      <c r="K38" s="43">
        <f t="shared" si="1"/>
        <v>3</v>
      </c>
      <c r="L38" s="10"/>
      <c r="M38" s="10"/>
      <c r="N38" s="10"/>
      <c r="O38" s="10"/>
      <c r="P38" s="10"/>
      <c r="Q38" s="10"/>
      <c r="R38" s="8">
        <f t="shared" si="8"/>
        <v>0</v>
      </c>
      <c r="S38" s="11">
        <f t="shared" si="9"/>
        <v>1.2000000000000002</v>
      </c>
    </row>
    <row r="39" spans="1:19" x14ac:dyDescent="0.25">
      <c r="A39" s="9"/>
      <c r="B39" s="28">
        <v>38</v>
      </c>
      <c r="C39" s="33">
        <v>5644124430</v>
      </c>
      <c r="D39" s="32" t="s">
        <v>49</v>
      </c>
      <c r="E39" s="19"/>
      <c r="F39" s="15"/>
      <c r="G39" s="15"/>
      <c r="H39" s="15"/>
      <c r="I39" s="15"/>
      <c r="J39" s="8"/>
      <c r="K39" s="8"/>
      <c r="L39" s="10"/>
      <c r="M39" s="10"/>
      <c r="N39" s="10"/>
      <c r="O39" s="10"/>
      <c r="P39" s="10"/>
      <c r="Q39" s="10"/>
      <c r="R39" s="8">
        <f t="shared" si="8"/>
        <v>0</v>
      </c>
      <c r="S39" s="11">
        <f t="shared" si="9"/>
        <v>0</v>
      </c>
    </row>
    <row r="40" spans="1:19" x14ac:dyDescent="0.25">
      <c r="A40" s="9"/>
      <c r="B40" s="28">
        <v>39</v>
      </c>
      <c r="C40" s="33">
        <v>51567696</v>
      </c>
      <c r="D40" s="32" t="s">
        <v>50</v>
      </c>
      <c r="E40" s="19">
        <v>4</v>
      </c>
      <c r="F40" s="15">
        <v>1</v>
      </c>
      <c r="G40" s="15">
        <v>0.4</v>
      </c>
      <c r="H40" s="15">
        <v>0.9</v>
      </c>
      <c r="I40" s="15">
        <v>0.5</v>
      </c>
      <c r="J40" s="8">
        <f t="shared" si="0"/>
        <v>2.8</v>
      </c>
      <c r="K40" s="8">
        <f t="shared" si="1"/>
        <v>6.8</v>
      </c>
      <c r="L40" s="10"/>
      <c r="M40" s="10"/>
      <c r="N40" s="10"/>
      <c r="O40" s="10"/>
      <c r="P40" s="10"/>
      <c r="Q40" s="10"/>
      <c r="R40" s="8">
        <f t="shared" si="8"/>
        <v>0</v>
      </c>
      <c r="S40" s="11">
        <f t="shared" si="9"/>
        <v>2.72</v>
      </c>
    </row>
    <row r="41" spans="1:19" x14ac:dyDescent="0.25">
      <c r="A41" s="9"/>
      <c r="B41" s="28">
        <v>40</v>
      </c>
      <c r="C41" s="33">
        <v>1375276966</v>
      </c>
      <c r="D41" s="32" t="s">
        <v>71</v>
      </c>
      <c r="E41" s="42">
        <v>2.25</v>
      </c>
      <c r="F41" s="15">
        <v>1</v>
      </c>
      <c r="G41" s="15">
        <v>0.5</v>
      </c>
      <c r="H41" s="15">
        <v>0.9</v>
      </c>
      <c r="I41" s="15">
        <v>0.5</v>
      </c>
      <c r="J41" s="8">
        <f t="shared" si="0"/>
        <v>2.9</v>
      </c>
      <c r="K41" s="43">
        <f t="shared" si="1"/>
        <v>5.15</v>
      </c>
      <c r="L41" s="10"/>
      <c r="M41" s="10"/>
      <c r="N41" s="10"/>
      <c r="O41" s="10"/>
      <c r="P41" s="10"/>
      <c r="Q41" s="10"/>
      <c r="R41" s="8"/>
      <c r="S41" s="11"/>
    </row>
    <row r="42" spans="1:19" x14ac:dyDescent="0.25">
      <c r="A42" s="9"/>
      <c r="B42" s="28">
        <v>41</v>
      </c>
      <c r="C42" s="33">
        <v>5476385313</v>
      </c>
      <c r="D42" s="32" t="s">
        <v>51</v>
      </c>
      <c r="E42" s="19">
        <v>4.75</v>
      </c>
      <c r="F42" s="15">
        <v>0.9</v>
      </c>
      <c r="G42" s="15">
        <v>0.5</v>
      </c>
      <c r="H42" s="15">
        <v>1</v>
      </c>
      <c r="I42" s="15">
        <v>0.5</v>
      </c>
      <c r="J42" s="8">
        <f t="shared" si="0"/>
        <v>2.9</v>
      </c>
      <c r="K42" s="8">
        <f t="shared" si="1"/>
        <v>7.65</v>
      </c>
      <c r="L42" s="10"/>
      <c r="M42" s="10"/>
      <c r="N42" s="10"/>
      <c r="O42" s="10"/>
      <c r="P42" s="10"/>
      <c r="Q42" s="10"/>
      <c r="R42" s="8">
        <f t="shared" si="8"/>
        <v>0</v>
      </c>
      <c r="S42" s="11">
        <f t="shared" si="9"/>
        <v>3.0600000000000005</v>
      </c>
    </row>
    <row r="43" spans="1:19" x14ac:dyDescent="0.25">
      <c r="A43" s="9"/>
      <c r="B43" s="28">
        <v>42</v>
      </c>
      <c r="C43" s="33">
        <v>2981560322</v>
      </c>
      <c r="D43" s="32" t="s">
        <v>52</v>
      </c>
      <c r="E43" s="19">
        <v>1.25</v>
      </c>
      <c r="F43" s="15">
        <v>1</v>
      </c>
      <c r="G43" s="15">
        <v>0.4</v>
      </c>
      <c r="H43" s="15"/>
      <c r="I43" s="15">
        <v>0.5</v>
      </c>
      <c r="J43" s="8">
        <f t="shared" si="0"/>
        <v>1.9</v>
      </c>
      <c r="K43" s="8">
        <f t="shared" si="1"/>
        <v>3.15</v>
      </c>
      <c r="L43" s="10"/>
      <c r="M43" s="10"/>
      <c r="N43" s="10"/>
      <c r="O43" s="10"/>
      <c r="P43" s="10"/>
      <c r="Q43" s="10"/>
      <c r="R43" s="8">
        <f t="shared" si="8"/>
        <v>0</v>
      </c>
      <c r="S43" s="11">
        <f t="shared" si="9"/>
        <v>1.26</v>
      </c>
    </row>
    <row r="44" spans="1:19" x14ac:dyDescent="0.25">
      <c r="A44" s="20"/>
      <c r="B44" s="20">
        <v>43</v>
      </c>
      <c r="C44" s="30">
        <v>101167466</v>
      </c>
      <c r="D44" s="30" t="s">
        <v>72</v>
      </c>
      <c r="E44" s="19">
        <v>1.25</v>
      </c>
      <c r="F44" s="22"/>
      <c r="G44" s="22">
        <v>0.5</v>
      </c>
      <c r="H44" s="22"/>
      <c r="I44" s="22">
        <v>0.5</v>
      </c>
      <c r="J44" s="8">
        <f t="shared" si="0"/>
        <v>1</v>
      </c>
      <c r="K44" s="8">
        <f t="shared" si="1"/>
        <v>2.25</v>
      </c>
      <c r="L44" s="23"/>
      <c r="M44" s="23"/>
      <c r="N44" s="23"/>
      <c r="O44" s="23"/>
      <c r="P44" s="23"/>
      <c r="Q44" s="23"/>
      <c r="R44" s="8">
        <f t="shared" si="6"/>
        <v>0</v>
      </c>
      <c r="S44" s="11">
        <f t="shared" si="9"/>
        <v>0.9</v>
      </c>
    </row>
    <row r="45" spans="1:19" x14ac:dyDescent="0.25">
      <c r="A45" s="20"/>
      <c r="B45" s="20">
        <v>44</v>
      </c>
      <c r="C45" s="30">
        <v>1868696530</v>
      </c>
      <c r="D45" s="30" t="s">
        <v>73</v>
      </c>
      <c r="E45" s="19">
        <v>6.5</v>
      </c>
      <c r="F45" s="22">
        <v>0.9</v>
      </c>
      <c r="G45" s="22">
        <v>0.5</v>
      </c>
      <c r="H45" s="22">
        <v>1</v>
      </c>
      <c r="I45" s="22">
        <v>0.5</v>
      </c>
      <c r="J45" s="8">
        <f t="shared" si="0"/>
        <v>2.9</v>
      </c>
      <c r="K45" s="8">
        <f t="shared" si="1"/>
        <v>9.4</v>
      </c>
      <c r="L45" s="23"/>
      <c r="M45" s="23"/>
      <c r="N45" s="23"/>
      <c r="O45" s="23"/>
      <c r="P45" s="23"/>
      <c r="Q45" s="23"/>
      <c r="R45" s="8"/>
      <c r="S45" s="11"/>
    </row>
    <row r="46" spans="1:19" x14ac:dyDescent="0.25">
      <c r="A46" s="20"/>
      <c r="B46" s="20">
        <v>45</v>
      </c>
      <c r="C46" s="30">
        <v>1299108170</v>
      </c>
      <c r="D46" s="30" t="s">
        <v>76</v>
      </c>
      <c r="E46" s="19">
        <v>6</v>
      </c>
      <c r="F46" s="22">
        <v>1</v>
      </c>
      <c r="G46" s="22">
        <v>0.4</v>
      </c>
      <c r="H46" s="22">
        <v>0.9</v>
      </c>
      <c r="I46" s="22">
        <v>0.4</v>
      </c>
      <c r="J46" s="8">
        <f t="shared" si="0"/>
        <v>2.6999999999999997</v>
      </c>
      <c r="K46" s="8">
        <f t="shared" si="1"/>
        <v>8.6999999999999993</v>
      </c>
      <c r="L46" s="23"/>
      <c r="M46" s="23"/>
      <c r="N46" s="23"/>
      <c r="O46" s="23"/>
      <c r="P46" s="23"/>
      <c r="Q46" s="23"/>
      <c r="R46" s="8"/>
      <c r="S46" s="11"/>
    </row>
    <row r="47" spans="1:19" x14ac:dyDescent="0.25">
      <c r="A47" s="20"/>
      <c r="B47" s="20">
        <v>46</v>
      </c>
      <c r="C47" s="30">
        <v>1299773454</v>
      </c>
      <c r="D47" s="30" t="s">
        <v>84</v>
      </c>
      <c r="E47" s="19">
        <v>0.5</v>
      </c>
      <c r="F47" s="22"/>
      <c r="G47" s="22"/>
      <c r="H47" s="22"/>
      <c r="I47" s="22"/>
      <c r="J47" s="8">
        <f t="shared" ref="J47" si="10">F47+G47+H47+I47</f>
        <v>0</v>
      </c>
      <c r="K47" s="8">
        <f t="shared" ref="K47" si="11">E47+J47</f>
        <v>0.5</v>
      </c>
      <c r="L47" s="23"/>
      <c r="M47" s="23"/>
      <c r="N47" s="23"/>
      <c r="O47" s="23"/>
      <c r="P47" s="23"/>
      <c r="Q47" s="23"/>
      <c r="R47" s="8"/>
      <c r="S47" s="11"/>
    </row>
    <row r="48" spans="1:19" x14ac:dyDescent="0.25">
      <c r="A48" s="20"/>
      <c r="B48" s="20">
        <v>47</v>
      </c>
      <c r="C48" s="30">
        <v>1299133819</v>
      </c>
      <c r="D48" s="30" t="s">
        <v>79</v>
      </c>
      <c r="E48" s="19">
        <v>5.5</v>
      </c>
      <c r="F48" s="22">
        <v>1</v>
      </c>
      <c r="G48" s="22">
        <v>0.4</v>
      </c>
      <c r="H48" s="22">
        <v>0.9</v>
      </c>
      <c r="I48" s="22">
        <v>0.5</v>
      </c>
      <c r="J48" s="8">
        <f t="shared" si="0"/>
        <v>2.8</v>
      </c>
      <c r="K48" s="8">
        <f t="shared" si="1"/>
        <v>8.3000000000000007</v>
      </c>
      <c r="L48" s="23"/>
      <c r="M48" s="23"/>
      <c r="N48" s="23"/>
      <c r="O48" s="23"/>
      <c r="P48" s="23"/>
      <c r="Q48" s="23"/>
      <c r="R48" s="8"/>
      <c r="S48" s="11"/>
    </row>
    <row r="49" spans="1:19" x14ac:dyDescent="0.25">
      <c r="A49" s="20"/>
      <c r="B49" s="20">
        <v>48</v>
      </c>
      <c r="C49" s="30">
        <v>3708619765</v>
      </c>
      <c r="D49" s="30" t="s">
        <v>82</v>
      </c>
      <c r="E49" s="19">
        <v>4.75</v>
      </c>
      <c r="F49" s="22">
        <v>1</v>
      </c>
      <c r="G49" s="22">
        <v>0.5</v>
      </c>
      <c r="H49" s="22">
        <v>0.9</v>
      </c>
      <c r="I49" s="22">
        <v>0.5</v>
      </c>
      <c r="J49" s="8">
        <f t="shared" ref="J49:J50" si="12">F49+G49+H49+I49</f>
        <v>2.9</v>
      </c>
      <c r="K49" s="8">
        <f t="shared" ref="K49:K50" si="13">E49+J49</f>
        <v>7.65</v>
      </c>
      <c r="L49" s="23"/>
      <c r="M49" s="23"/>
      <c r="N49" s="23"/>
      <c r="O49" s="23"/>
      <c r="P49" s="23"/>
      <c r="Q49" s="23"/>
      <c r="R49" s="8"/>
      <c r="S49" s="11"/>
    </row>
    <row r="50" spans="1:19" x14ac:dyDescent="0.25">
      <c r="A50" s="20"/>
      <c r="B50" s="20">
        <v>49</v>
      </c>
      <c r="C50" s="30">
        <v>8830387131</v>
      </c>
      <c r="D50" s="30" t="s">
        <v>81</v>
      </c>
      <c r="E50" s="19">
        <v>2</v>
      </c>
      <c r="F50" s="41">
        <v>1</v>
      </c>
      <c r="G50" s="22">
        <v>0.4</v>
      </c>
      <c r="H50" s="22">
        <v>0.9</v>
      </c>
      <c r="I50" s="22">
        <v>0.5</v>
      </c>
      <c r="J50" s="8">
        <f t="shared" si="12"/>
        <v>2.8</v>
      </c>
      <c r="K50" s="43">
        <f t="shared" si="13"/>
        <v>4.8</v>
      </c>
      <c r="L50" s="23"/>
      <c r="M50" s="23"/>
      <c r="N50" s="23"/>
      <c r="O50" s="23"/>
      <c r="P50" s="23"/>
      <c r="Q50" s="23"/>
      <c r="R50" s="8"/>
      <c r="S50" s="11"/>
    </row>
    <row r="51" spans="1:19" x14ac:dyDescent="0.25">
      <c r="A51" s="20"/>
      <c r="B51" s="20">
        <v>50</v>
      </c>
      <c r="C51" s="30">
        <v>1595892243</v>
      </c>
      <c r="D51" s="30" t="s">
        <v>80</v>
      </c>
      <c r="E51" s="19">
        <v>1.5</v>
      </c>
      <c r="F51" s="22">
        <v>1</v>
      </c>
      <c r="G51" s="22">
        <v>0.4</v>
      </c>
      <c r="H51" s="22">
        <v>1</v>
      </c>
      <c r="I51" s="22">
        <v>0.5</v>
      </c>
      <c r="J51" s="8">
        <f t="shared" si="0"/>
        <v>2.9</v>
      </c>
      <c r="K51" s="8">
        <f t="shared" si="1"/>
        <v>4.4000000000000004</v>
      </c>
      <c r="L51" s="23"/>
      <c r="M51" s="23"/>
      <c r="N51" s="23"/>
      <c r="O51" s="23"/>
      <c r="P51" s="23"/>
      <c r="Q51" s="23"/>
      <c r="R51" s="8"/>
      <c r="S51" s="11"/>
    </row>
    <row r="52" spans="1:19" x14ac:dyDescent="0.25">
      <c r="A52" s="20"/>
      <c r="B52" s="20">
        <v>51</v>
      </c>
      <c r="C52" s="30">
        <v>1299135154</v>
      </c>
      <c r="D52" s="30" t="s">
        <v>77</v>
      </c>
      <c r="E52" s="19">
        <v>7</v>
      </c>
      <c r="F52" s="22">
        <v>1</v>
      </c>
      <c r="G52" s="22">
        <v>0.4</v>
      </c>
      <c r="H52" s="22">
        <v>1</v>
      </c>
      <c r="I52" s="22">
        <v>0.5</v>
      </c>
      <c r="J52" s="8">
        <f t="shared" si="0"/>
        <v>2.9</v>
      </c>
      <c r="K52" s="8">
        <f t="shared" si="1"/>
        <v>9.9</v>
      </c>
      <c r="L52" s="23"/>
      <c r="M52" s="23"/>
      <c r="N52" s="23"/>
      <c r="O52" s="23"/>
      <c r="P52" s="23"/>
      <c r="Q52" s="23"/>
      <c r="R52" s="8"/>
      <c r="S52" s="11"/>
    </row>
    <row r="53" spans="1:19" x14ac:dyDescent="0.25">
      <c r="A53" s="20"/>
      <c r="B53" s="20">
        <v>52</v>
      </c>
      <c r="C53" s="30">
        <v>1299135155</v>
      </c>
      <c r="D53" s="30" t="s">
        <v>78</v>
      </c>
      <c r="E53" s="19">
        <v>6.75</v>
      </c>
      <c r="F53" s="22">
        <v>1</v>
      </c>
      <c r="G53" s="22">
        <v>0.4</v>
      </c>
      <c r="H53" s="22">
        <v>1</v>
      </c>
      <c r="I53" s="22">
        <v>0.5</v>
      </c>
      <c r="J53" s="8">
        <f t="shared" si="0"/>
        <v>2.9</v>
      </c>
      <c r="K53" s="8">
        <f t="shared" si="1"/>
        <v>9.65</v>
      </c>
      <c r="L53" s="23"/>
      <c r="M53" s="23"/>
      <c r="N53" s="23"/>
      <c r="O53" s="23"/>
      <c r="P53" s="23"/>
      <c r="Q53" s="23"/>
      <c r="R53" s="8"/>
      <c r="S53" s="11"/>
    </row>
    <row r="54" spans="1:19" x14ac:dyDescent="0.25">
      <c r="A54" s="20"/>
      <c r="B54" s="20">
        <v>53</v>
      </c>
      <c r="C54" s="30">
        <v>1299147207</v>
      </c>
      <c r="D54" s="30" t="s">
        <v>75</v>
      </c>
      <c r="E54" s="19"/>
      <c r="F54" s="22"/>
      <c r="G54" s="22">
        <v>0.4</v>
      </c>
      <c r="H54" s="22"/>
      <c r="I54" s="22">
        <v>0.5</v>
      </c>
      <c r="J54" s="8">
        <f t="shared" si="0"/>
        <v>0.9</v>
      </c>
      <c r="K54" s="8">
        <f t="shared" si="1"/>
        <v>0.9</v>
      </c>
      <c r="L54" s="23"/>
      <c r="M54" s="23"/>
      <c r="N54" s="23"/>
      <c r="O54" s="23"/>
      <c r="P54" s="23"/>
      <c r="Q54" s="23"/>
      <c r="R54" s="8"/>
      <c r="S54" s="11"/>
    </row>
    <row r="55" spans="1:19" x14ac:dyDescent="0.25">
      <c r="A55" s="20"/>
      <c r="B55" s="20">
        <v>54</v>
      </c>
      <c r="C55" s="30">
        <v>1323432008</v>
      </c>
      <c r="D55" s="30" t="s">
        <v>83</v>
      </c>
      <c r="E55" s="19">
        <v>3.75</v>
      </c>
      <c r="F55" s="22">
        <v>1</v>
      </c>
      <c r="G55" s="22">
        <v>0.4</v>
      </c>
      <c r="H55" s="22">
        <v>1</v>
      </c>
      <c r="I55" s="22">
        <v>0.5</v>
      </c>
      <c r="J55" s="8">
        <f t="shared" si="0"/>
        <v>2.9</v>
      </c>
      <c r="K55" s="8">
        <f t="shared" si="1"/>
        <v>6.65</v>
      </c>
      <c r="L55" s="23"/>
      <c r="M55" s="23"/>
      <c r="N55" s="23"/>
      <c r="O55" s="23"/>
      <c r="P55" s="23"/>
      <c r="Q55" s="23"/>
      <c r="R55" s="8"/>
      <c r="S55" s="11"/>
    </row>
    <row r="56" spans="1:19" x14ac:dyDescent="0.25">
      <c r="A56" s="20"/>
      <c r="B56" s="20">
        <v>55</v>
      </c>
      <c r="C56" s="29">
        <v>1299108138</v>
      </c>
      <c r="D56" s="29" t="s">
        <v>74</v>
      </c>
      <c r="E56" s="8">
        <v>5.13</v>
      </c>
      <c r="F56" s="23">
        <v>1</v>
      </c>
      <c r="G56" s="23">
        <v>0.5</v>
      </c>
      <c r="H56" s="23">
        <v>0.9</v>
      </c>
      <c r="I56" s="23">
        <v>0.45</v>
      </c>
      <c r="J56" s="8">
        <f t="shared" si="0"/>
        <v>2.85</v>
      </c>
      <c r="K56" s="8">
        <f t="shared" si="1"/>
        <v>7.98</v>
      </c>
      <c r="L56" s="23"/>
      <c r="M56" s="23"/>
      <c r="N56" s="23"/>
      <c r="O56" s="23"/>
      <c r="P56" s="23"/>
      <c r="Q56" s="23"/>
      <c r="R56" s="8">
        <f t="shared" si="6"/>
        <v>0</v>
      </c>
      <c r="S56" s="11">
        <f t="shared" si="4"/>
        <v>3.1920000000000002</v>
      </c>
    </row>
    <row r="57" spans="1:19" x14ac:dyDescent="0.25">
      <c r="D57" s="1" t="s">
        <v>2</v>
      </c>
      <c r="E57" s="27">
        <f>AVERAGE(E2:E56)</f>
        <v>3.6473333333333331</v>
      </c>
      <c r="J57" s="27">
        <f>AVERAGE(J2:J44)</f>
        <v>2.4513888888888893</v>
      </c>
      <c r="K57" s="27">
        <f>AVERAGE(K2:K44)</f>
        <v>5.6388888888888911</v>
      </c>
      <c r="R57" s="8">
        <f t="shared" si="6"/>
        <v>0</v>
      </c>
      <c r="S57" s="11">
        <f t="shared" si="7"/>
        <v>2.2555555555555564</v>
      </c>
    </row>
    <row r="60" spans="1:19" x14ac:dyDescent="0.2">
      <c r="C60" s="1" t="s">
        <v>8</v>
      </c>
      <c r="D60" s="1" t="s">
        <v>9</v>
      </c>
    </row>
    <row r="61" spans="1:19" x14ac:dyDescent="0.2">
      <c r="D61" s="1" t="s">
        <v>10</v>
      </c>
    </row>
  </sheetData>
  <conditionalFormatting sqref="S2:S57">
    <cfRule type="cellIs" dxfId="1" priority="3" stopIfTrue="1" operator="greaterThanOrEqual">
      <formula>6</formula>
    </cfRule>
    <cfRule type="cellIs" dxfId="0" priority="4" stopIfTrue="1" operator="lessThan">
      <formula>6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4_sem</vt:lpstr>
      <vt:lpstr>5_sem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2017-05-18T01:23:28Z</dcterms:modified>
</cp:coreProperties>
</file>